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<sst xmlns="http://schemas.openxmlformats.org/spreadsheetml/2006/main" count="248" uniqueCount="226">
  <si>
    <t>Tel :    02 537 57 09</t>
  </si>
  <si>
    <t>GSM : 0475 66 90 90</t>
  </si>
  <si>
    <t>P.U.</t>
  </si>
  <si>
    <t>Total</t>
  </si>
  <si>
    <t>Fax :    02 538 89 50</t>
  </si>
  <si>
    <t>Quant.</t>
  </si>
  <si>
    <t>INOX</t>
  </si>
  <si>
    <t>Fourchette à poisson</t>
  </si>
  <si>
    <t>PORCELAINE</t>
  </si>
  <si>
    <t>Sous-total</t>
  </si>
  <si>
    <t>VERRERIE</t>
  </si>
  <si>
    <t>Moulin à poivre</t>
  </si>
  <si>
    <t>MOBILIER</t>
  </si>
  <si>
    <t>Griffe jambon</t>
  </si>
  <si>
    <t>Couteau jambon</t>
  </si>
  <si>
    <t>Percolateur 100 tasses</t>
  </si>
  <si>
    <t>Saumonière</t>
  </si>
  <si>
    <t>Chafing Dish + 2 gels</t>
  </si>
  <si>
    <t>Gel combustible</t>
  </si>
  <si>
    <t>Planche saumon</t>
  </si>
  <si>
    <t>ARGENTERIE</t>
  </si>
  <si>
    <t>Candélabres 1 bougie</t>
  </si>
  <si>
    <t>Cloche</t>
  </si>
  <si>
    <t xml:space="preserve">LINGE </t>
  </si>
  <si>
    <t>(lavage à notre charge)</t>
  </si>
  <si>
    <t>Serviettes blanches</t>
  </si>
  <si>
    <t>Molleton 2m</t>
  </si>
  <si>
    <t>Molleton de 3m</t>
  </si>
  <si>
    <t>Molleton de 4m</t>
  </si>
  <si>
    <t>Molleton de 5m</t>
  </si>
  <si>
    <t>Molleton de 6m</t>
  </si>
  <si>
    <t>Molleton de 7m</t>
  </si>
  <si>
    <t>Molleton de table O</t>
  </si>
  <si>
    <t>Total H.T.V.A.</t>
  </si>
  <si>
    <t>TVA 21%</t>
  </si>
  <si>
    <t>Transport</t>
  </si>
  <si>
    <t>casserole 10 l</t>
  </si>
  <si>
    <t>Set panier cuisson vapeur</t>
  </si>
  <si>
    <t>Echoppe complète</t>
  </si>
  <si>
    <t>Petit présentoir à zakouski</t>
  </si>
  <si>
    <t>Tente 8mx 4m blanche</t>
  </si>
  <si>
    <t>Petit four 3 grilles</t>
  </si>
  <si>
    <t>Gd panier cuisson vapeur</t>
  </si>
  <si>
    <t>GARANTIE</t>
  </si>
  <si>
    <t>TOTAL</t>
  </si>
  <si>
    <t>Tarif hors T.V.A. 21%</t>
  </si>
  <si>
    <t>Housse mange-debout</t>
  </si>
  <si>
    <t>Total TVA comprise</t>
  </si>
  <si>
    <t>Plateaux teck/ à zakouski</t>
  </si>
  <si>
    <t>Gastro 1/1 53x32,5cmx6,5cm</t>
  </si>
  <si>
    <t>Gastro 1/2 32,5x26,5cmx6,5cm</t>
  </si>
  <si>
    <t>Réchaud bougie de table</t>
  </si>
  <si>
    <t>ACOMPTE</t>
  </si>
  <si>
    <t>SOLDE A PAYER</t>
  </si>
  <si>
    <t>Bougeoir en verre 1 bougie</t>
  </si>
  <si>
    <t>Table 2,00 x 0,77 + 2 bancs</t>
  </si>
  <si>
    <t>Thermos 1L6</t>
  </si>
  <si>
    <t>Vodka 6,5 cl</t>
  </si>
  <si>
    <t>Porto 13cl</t>
  </si>
  <si>
    <t>CLIENT</t>
  </si>
  <si>
    <t>ADRESSE DE LIVRAISON</t>
  </si>
  <si>
    <t>TVA :</t>
  </si>
  <si>
    <t>M.O.</t>
  </si>
  <si>
    <t>de 10h à 17h</t>
  </si>
  <si>
    <t xml:space="preserve">Ouvert du lundi au vendredi </t>
  </si>
  <si>
    <t>DATE DE REPRISE :</t>
  </si>
  <si>
    <t>TOUTE COMMANDE ANNULEE DANS LES 24 HEURES SERA FACTUREE</t>
  </si>
  <si>
    <t>Chandelier 5 branches 60cm</t>
  </si>
  <si>
    <t>Chandelier 5 branches 24 cm</t>
  </si>
  <si>
    <t>Chandelier 5 branches 40cm</t>
  </si>
  <si>
    <t>Surnappe</t>
  </si>
  <si>
    <t>Réchaud Electrique</t>
  </si>
  <si>
    <t>Vasque à champagne 41cm H 30cm</t>
  </si>
  <si>
    <t>Louche à sauce</t>
  </si>
  <si>
    <t>Portant + 25 cintres</t>
  </si>
  <si>
    <t>CASSE ET PERTE</t>
  </si>
  <si>
    <t>Chafing dish ROND + 1 gel</t>
  </si>
  <si>
    <t>Percolateur 50 tasses</t>
  </si>
  <si>
    <t>Bouilloire 50 tasses</t>
  </si>
  <si>
    <t>Tabouret bar</t>
  </si>
  <si>
    <t>Rue Dieudonné Lefèvre, 65</t>
  </si>
  <si>
    <t>1020 Laeken</t>
  </si>
  <si>
    <t>Sac de 10kg de glaçon</t>
  </si>
  <si>
    <t>Flûtes 17cl (49 pièces)</t>
  </si>
  <si>
    <t>Long drink 31cl (49 pièces)</t>
  </si>
  <si>
    <t>Short drink 22cl (49 pièces)</t>
  </si>
  <si>
    <t xml:space="preserve">Table USA 1,80X0,76 </t>
  </si>
  <si>
    <t>Carnet 100 tickets de vestiaire</t>
  </si>
  <si>
    <t>Bac à huître 0,80x1m20 prof 5cm</t>
  </si>
  <si>
    <t>Juponnage Bleue,crème, Bord</t>
  </si>
  <si>
    <t>4m10 ou 5m80</t>
  </si>
  <si>
    <t>Velcro le mètre</t>
  </si>
  <si>
    <t>DATE DE L'ENLEVEMENT CLIENT :</t>
  </si>
  <si>
    <t>DATE DU RETOUR :</t>
  </si>
  <si>
    <t>OU</t>
  </si>
  <si>
    <t>DATE DE LIVRAISON :</t>
  </si>
  <si>
    <t>DATE DE L'EVENEMENT :</t>
  </si>
  <si>
    <t>NOM :</t>
  </si>
  <si>
    <t>ADRESSE :</t>
  </si>
  <si>
    <t>TEL :</t>
  </si>
  <si>
    <t>Plateau</t>
  </si>
  <si>
    <t>Torpille 97 cm</t>
  </si>
  <si>
    <t>Plat long 80 cm</t>
  </si>
  <si>
    <t>Plat ovale 66/45</t>
  </si>
  <si>
    <t>Plat large ou cuisine 53cm</t>
  </si>
  <si>
    <t>Plat rond ou ovale</t>
  </si>
  <si>
    <t>Légumier</t>
  </si>
  <si>
    <t>Pince salade/cvts service</t>
  </si>
  <si>
    <t>Grande cuillère</t>
  </si>
  <si>
    <t>Grande fourchette</t>
  </si>
  <si>
    <t>Grand couteau</t>
  </si>
  <si>
    <t>Couteau à poisson</t>
  </si>
  <si>
    <t>Fourchette à huître</t>
  </si>
  <si>
    <t>Griffe à homard</t>
  </si>
  <si>
    <t>Cuillère à dessert</t>
  </si>
  <si>
    <t>Fourchette à dessert</t>
  </si>
  <si>
    <t>Couteau à dessert</t>
  </si>
  <si>
    <t>Fourchette à gâteau</t>
  </si>
  <si>
    <t>Pelle à tarte</t>
  </si>
  <si>
    <t>Cuillère à café/thé</t>
  </si>
  <si>
    <t>Cuillère à moka</t>
  </si>
  <si>
    <t>Seau à champagne</t>
  </si>
  <si>
    <t>Pince à glaçon</t>
  </si>
  <si>
    <t>Cuillère cocktail argent</t>
  </si>
  <si>
    <t>Soupière</t>
  </si>
  <si>
    <t>Louche</t>
  </si>
  <si>
    <t>Saucière</t>
  </si>
  <si>
    <t>Couteau à steack</t>
  </si>
  <si>
    <t>Couteau à huître</t>
  </si>
  <si>
    <t>Fourchette dégustation</t>
  </si>
  <si>
    <t>Cafetière</t>
  </si>
  <si>
    <t>Théière</t>
  </si>
  <si>
    <t>Bol tête de lion</t>
  </si>
  <si>
    <t>Cuillère cocktail</t>
  </si>
  <si>
    <t>Cassolette</t>
  </si>
  <si>
    <t>Bol dégustation</t>
  </si>
  <si>
    <t>Tasse sangria, café-glacé</t>
  </si>
  <si>
    <t>Beurrier</t>
  </si>
  <si>
    <t>Verre à eau 24,5cl (25 pièces)</t>
  </si>
  <si>
    <t>Verre vin rouge 19cl (36 pièces)</t>
  </si>
  <si>
    <t>Verre vin blanc 12cl (49 pièces)</t>
  </si>
  <si>
    <t>Verre Dégustation Bourgogne</t>
  </si>
  <si>
    <t>Verre Dégustation Rouge</t>
  </si>
  <si>
    <t>Verre Princesa 19cl (36 pièces)</t>
  </si>
  <si>
    <t>Verre Princesa 23cl (25 pièces)</t>
  </si>
  <si>
    <t>Verre Princesa 31cl (25 pièces)</t>
  </si>
  <si>
    <t>Salière</t>
  </si>
  <si>
    <t>Poivrier</t>
  </si>
  <si>
    <t>Salière Peugeot</t>
  </si>
  <si>
    <t>Carafon 1/4 L</t>
  </si>
  <si>
    <t>Carafon 1/2 L</t>
  </si>
  <si>
    <t>Carafe 1,3 L</t>
  </si>
  <si>
    <t>Saladier O 18 cm</t>
  </si>
  <si>
    <t>Saladier O 23 cm</t>
  </si>
  <si>
    <t>Saladier O 31 cm</t>
  </si>
  <si>
    <t>Clip</t>
  </si>
  <si>
    <t>Ravier</t>
  </si>
  <si>
    <t>Vase (grand)</t>
  </si>
  <si>
    <t>Vase de table</t>
  </si>
  <si>
    <t>Cendrier buffet</t>
  </si>
  <si>
    <t>Cendrier de table</t>
  </si>
  <si>
    <t>Corbeille à pain petite</t>
  </si>
  <si>
    <t>Corbeille à pain grande</t>
  </si>
  <si>
    <t>Assiette potage</t>
  </si>
  <si>
    <t>Assiette plate</t>
  </si>
  <si>
    <t>Assiette plate 27 cm</t>
  </si>
  <si>
    <t>Assiette plate 30cm/32cm</t>
  </si>
  <si>
    <t>Assiette à dessert</t>
  </si>
  <si>
    <t>Assiette à pain</t>
  </si>
  <si>
    <t>Assiette à beurre</t>
  </si>
  <si>
    <t>Tasse moka 9cl+s/tasse</t>
  </si>
  <si>
    <t>Pot à lait</t>
  </si>
  <si>
    <t>Sucrier</t>
  </si>
  <si>
    <t>Table O 1m50</t>
  </si>
  <si>
    <t>Table O 1m20</t>
  </si>
  <si>
    <t>Table O 1m80</t>
  </si>
  <si>
    <t>Table tréteau : le m</t>
  </si>
  <si>
    <t>Trétau</t>
  </si>
  <si>
    <t>Latte 2m</t>
  </si>
  <si>
    <t>Latte 2,5m</t>
  </si>
  <si>
    <t>Planche</t>
  </si>
  <si>
    <t>Tête carrée</t>
  </si>
  <si>
    <t>Tête ronde 1 ou male</t>
  </si>
  <si>
    <t>Tête ronde 2  ou femelle</t>
  </si>
  <si>
    <t>Table 1,20 x 0,60 (Ancienne)</t>
  </si>
  <si>
    <t>Table 1,20x0,76</t>
  </si>
  <si>
    <t>Table Mange-debout</t>
  </si>
  <si>
    <t>Chaise pliante</t>
  </si>
  <si>
    <t>Chaise dorée velour rouge</t>
  </si>
  <si>
    <t>Chaise jardin bleue</t>
  </si>
  <si>
    <t>Cintre suplémentaire</t>
  </si>
  <si>
    <t>Paravent (4volets)</t>
  </si>
  <si>
    <t>Bassin (70 L)</t>
  </si>
  <si>
    <t>Nappe 2m x 1m30</t>
  </si>
  <si>
    <t>Nappe 1m75 x 1m75</t>
  </si>
  <si>
    <t>Nappe 2m15 x 2m15</t>
  </si>
  <si>
    <t>Nappe 215x215 couleur</t>
  </si>
  <si>
    <t>Nappe 3m x 1m75</t>
  </si>
  <si>
    <t>Nappe 4m x 1m75</t>
  </si>
  <si>
    <t>Nappe 3m x 2m15</t>
  </si>
  <si>
    <t>Nappe 4m x 2m15</t>
  </si>
  <si>
    <t>Nappe 5m x 2m15</t>
  </si>
  <si>
    <t>Nappe 6m x 2m15</t>
  </si>
  <si>
    <t>Serviette couleur</t>
  </si>
  <si>
    <t>Essuie de cuisine</t>
  </si>
  <si>
    <t>Chaussette mange-debout + top</t>
  </si>
  <si>
    <t xml:space="preserve">Assiette carrée Transparente13/13 </t>
  </si>
  <si>
    <t>Assiette carrée transparente 20/20</t>
  </si>
  <si>
    <r>
      <t xml:space="preserve">Tasse dégustation ou </t>
    </r>
    <r>
      <rPr>
        <b/>
        <sz val="8"/>
        <rFont val="Arial"/>
        <family val="2"/>
      </rPr>
      <t>avec anse</t>
    </r>
  </si>
  <si>
    <t>Verrines</t>
  </si>
  <si>
    <t>Plat en porcelaine</t>
  </si>
  <si>
    <t xml:space="preserve">Le prix du transport comprend 1/4 heure pour le déchargement et le chargement d'un homme au rez-de-chaussée,   </t>
  </si>
  <si>
    <t>Assiette KARA 30cm</t>
  </si>
  <si>
    <t>E-mail : jcpevent@skynet.be</t>
  </si>
  <si>
    <t>Tasse café18cl+s/tasse (16 pièces)</t>
  </si>
  <si>
    <t>Liqueur 25cl (25 pièces)</t>
  </si>
  <si>
    <t>Verre à thé (49 pièces)</t>
  </si>
  <si>
    <r>
      <t>au-delà il vous sera facturé un sup, de 7,50€ hors TVA le 1/4 h</t>
    </r>
    <r>
      <rPr>
        <sz val="9"/>
        <rFont val="Arial"/>
        <family val="2"/>
      </rPr>
      <t xml:space="preserve">. par chauffeur Si vous ne respectez pas les heures  </t>
    </r>
  </si>
  <si>
    <r>
      <t>de RDV pour la livraison et la reprise, il vous sera facturé un supplément de 7,50</t>
    </r>
    <r>
      <rPr>
        <b/>
        <sz val="9"/>
        <rFont val="Arial"/>
        <family val="2"/>
      </rPr>
      <t>€ hors TVA le 1/4 heure</t>
    </r>
  </si>
  <si>
    <t>Les conditions de transport Zone Bruxelles 30,00€ , de 10km à 15km 35,00€ au delà sur devis .</t>
  </si>
  <si>
    <t>Bol à consommé</t>
  </si>
  <si>
    <t>Tumbler 20cl (25 pièces)</t>
  </si>
  <si>
    <t>TARIF 2014</t>
  </si>
  <si>
    <t xml:space="preserve">PIERARD EVENT s.p.r.l.                                             </t>
  </si>
  <si>
    <t>N° entreprise : 0467 599 089</t>
  </si>
  <si>
    <t>Compte bancaire Fortis :  IBAN BE57 0015 1137 9935 BIC GEBABEBB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</si>
</sst>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Vrai&quot;;&quot;Vrai&quot;;&quot;Faux&quot;"/>
    <numFmt numFmtId="181" formatCode="&quot;Actif&quot;;&quot;Actif&quot;;&quot;Inactif&quot;"/>
    <numFmt numFmtId="182" formatCode="#,##0.00\ [$€-1]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color indexed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b/>
      <sz val="18"/>
      <color indexed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4"/>
      <color indexed="10"/>
      <name val="Arial"/>
      <family val="2"/>
    </font>
    <font>
      <b/>
      <sz val="12"/>
      <color indexed="10"/>
      <name val="Times New Roman"/>
      <family val="1"/>
    </font>
    <font>
      <b/>
      <u val="single"/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7"/>
      <name val="Arial"/>
      <family val="2"/>
    </font>
    <font>
      <b/>
      <sz val="10"/>
      <color indexed="57"/>
      <name val="Arial"/>
      <family val="2"/>
    </font>
    <font>
      <b/>
      <u val="single"/>
      <sz val="10"/>
      <color indexed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0" borderId="2" applyNumberFormat="0" applyFill="0" applyAlignment="0" applyProtection="0"/>
    <xf numFmtId="0" fontId="0" fillId="26" borderId="3" applyNumberFormat="0" applyFont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29" borderId="0" applyNumberFormat="0" applyBorder="0" applyAlignment="0" applyProtection="0"/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25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1" borderId="9" applyNumberFormat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3" fillId="0" borderId="10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4" xfId="0" applyFont="1" applyBorder="1" applyAlignment="1">
      <alignment/>
    </xf>
    <xf numFmtId="2" fontId="13" fillId="0" borderId="15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2" fontId="13" fillId="0" borderId="16" xfId="0" applyNumberFormat="1" applyFont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13" fillId="0" borderId="11" xfId="0" applyNumberFormat="1" applyFont="1" applyFill="1" applyBorder="1" applyAlignment="1">
      <alignment/>
    </xf>
    <xf numFmtId="2" fontId="13" fillId="0" borderId="19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Alignment="1">
      <alignment/>
    </xf>
    <xf numFmtId="0" fontId="11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2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8" fillId="0" borderId="0" xfId="45" applyFont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/>
    </xf>
    <xf numFmtId="4" fontId="11" fillId="0" borderId="10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13" fillId="0" borderId="23" xfId="0" applyFont="1" applyBorder="1" applyAlignment="1">
      <alignment/>
    </xf>
    <xf numFmtId="4" fontId="11" fillId="0" borderId="24" xfId="0" applyNumberFormat="1" applyFont="1" applyBorder="1" applyAlignment="1">
      <alignment/>
    </xf>
    <xf numFmtId="0" fontId="0" fillId="0" borderId="15" xfId="0" applyBorder="1" applyAlignment="1">
      <alignment/>
    </xf>
    <xf numFmtId="0" fontId="12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11" fillId="0" borderId="15" xfId="0" applyFont="1" applyBorder="1" applyAlignment="1">
      <alignment/>
    </xf>
    <xf numFmtId="2" fontId="13" fillId="0" borderId="23" xfId="0" applyNumberFormat="1" applyFont="1" applyBorder="1" applyAlignment="1">
      <alignment/>
    </xf>
    <xf numFmtId="2" fontId="13" fillId="0" borderId="24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2" fontId="11" fillId="0" borderId="23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2" fontId="11" fillId="0" borderId="10" xfId="0" applyNumberFormat="1" applyFont="1" applyBorder="1" applyAlignment="1">
      <alignment/>
    </xf>
    <xf numFmtId="2" fontId="1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2" fontId="11" fillId="0" borderId="14" xfId="0" applyNumberFormat="1" applyFont="1" applyBorder="1" applyAlignment="1">
      <alignment horizontal="center"/>
    </xf>
    <xf numFmtId="2" fontId="13" fillId="0" borderId="0" xfId="0" applyNumberFormat="1" applyFont="1" applyAlignment="1">
      <alignment/>
    </xf>
    <xf numFmtId="2" fontId="13" fillId="0" borderId="11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13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45" applyFont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0" fillId="0" borderId="15" xfId="0" applyNumberFormat="1" applyBorder="1" applyAlignment="1">
      <alignment/>
    </xf>
    <xf numFmtId="4" fontId="11" fillId="0" borderId="15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4" xfId="0" applyFont="1" applyFill="1" applyBorder="1" applyAlignment="1">
      <alignment/>
    </xf>
    <xf numFmtId="4" fontId="11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2" fontId="13" fillId="0" borderId="29" xfId="0" applyNumberFormat="1" applyFont="1" applyBorder="1" applyAlignment="1">
      <alignment/>
    </xf>
    <xf numFmtId="0" fontId="13" fillId="0" borderId="30" xfId="0" applyFont="1" applyBorder="1" applyAlignment="1">
      <alignment/>
    </xf>
    <xf numFmtId="2" fontId="13" fillId="0" borderId="25" xfId="0" applyNumberFormat="1" applyFont="1" applyBorder="1" applyAlignment="1">
      <alignment/>
    </xf>
    <xf numFmtId="2" fontId="13" fillId="0" borderId="31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6" fillId="0" borderId="0" xfId="45" applyFont="1" applyAlignment="1" applyProtection="1">
      <alignment horizontal="center"/>
      <protection/>
    </xf>
    <xf numFmtId="0" fontId="11" fillId="0" borderId="15" xfId="0" applyFont="1" applyFill="1" applyBorder="1" applyAlignment="1">
      <alignment/>
    </xf>
    <xf numFmtId="0" fontId="13" fillId="0" borderId="15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27" fillId="0" borderId="0" xfId="0" applyFont="1" applyAlignment="1">
      <alignment/>
    </xf>
    <xf numFmtId="0" fontId="12" fillId="0" borderId="11" xfId="0" applyFont="1" applyFill="1" applyBorder="1" applyAlignment="1">
      <alignment/>
    </xf>
    <xf numFmtId="2" fontId="13" fillId="0" borderId="15" xfId="0" applyNumberFormat="1" applyFont="1" applyBorder="1" applyAlignment="1">
      <alignment/>
    </xf>
    <xf numFmtId="0" fontId="12" fillId="0" borderId="14" xfId="0" applyFont="1" applyFill="1" applyBorder="1" applyAlignment="1">
      <alignment/>
    </xf>
    <xf numFmtId="2" fontId="13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32" xfId="0" applyNumberFormat="1" applyFont="1" applyBorder="1" applyAlignment="1">
      <alignment/>
    </xf>
    <xf numFmtId="0" fontId="11" fillId="0" borderId="11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1209675</xdr:colOff>
      <xdr:row>8</xdr:row>
      <xdr:rowOff>19050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209675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PageLayoutView="0" workbookViewId="0" topLeftCell="A112">
      <selection activeCell="A129" sqref="A129"/>
    </sheetView>
  </sheetViews>
  <sheetFormatPr defaultColWidth="11.57421875" defaultRowHeight="12.75"/>
  <cols>
    <col min="1" max="1" width="19.28125" style="0" customWidth="1"/>
    <col min="2" max="3" width="4.421875" style="0" customWidth="1"/>
    <col min="4" max="4" width="8.7109375" style="0" customWidth="1"/>
    <col min="5" max="5" width="9.7109375" style="0" customWidth="1"/>
    <col min="6" max="6" width="4.421875" style="0" customWidth="1"/>
    <col min="7" max="7" width="22.7109375" style="0" customWidth="1"/>
    <col min="8" max="8" width="4.421875" style="0" customWidth="1"/>
    <col min="9" max="9" width="8.7109375" style="42" customWidth="1"/>
    <col min="10" max="11" width="9.7109375" style="0" customWidth="1"/>
  </cols>
  <sheetData>
    <row r="1" spans="2:9" ht="18" customHeight="1">
      <c r="B1" s="7" t="s">
        <v>223</v>
      </c>
      <c r="C1" s="4"/>
      <c r="D1" s="5"/>
      <c r="E1" s="5"/>
      <c r="H1" s="57"/>
      <c r="I1" s="57" t="s">
        <v>222</v>
      </c>
    </row>
    <row r="2" spans="2:10" ht="13.5" customHeight="1">
      <c r="B2" s="96" t="s">
        <v>80</v>
      </c>
      <c r="C2" s="4"/>
      <c r="D2" s="8"/>
      <c r="E2" s="4"/>
      <c r="F2" s="37" t="s">
        <v>92</v>
      </c>
      <c r="G2" s="19"/>
      <c r="H2" s="19"/>
      <c r="I2" s="43"/>
      <c r="J2" s="3"/>
    </row>
    <row r="3" spans="2:10" ht="13.5" customHeight="1">
      <c r="B3" s="96" t="s">
        <v>81</v>
      </c>
      <c r="C3" s="4"/>
      <c r="D3" s="5"/>
      <c r="E3" s="4"/>
      <c r="F3" s="35" t="s">
        <v>93</v>
      </c>
      <c r="G3" s="36"/>
      <c r="H3" s="36"/>
      <c r="I3" s="115"/>
      <c r="J3" s="46"/>
    </row>
    <row r="4" spans="2:8" ht="13.5" customHeight="1">
      <c r="B4" s="12" t="s">
        <v>0</v>
      </c>
      <c r="C4" s="13"/>
      <c r="D4" s="12"/>
      <c r="E4" s="13"/>
      <c r="H4" s="100" t="s">
        <v>94</v>
      </c>
    </row>
    <row r="5" spans="2:10" ht="13.5" customHeight="1">
      <c r="B5" s="12" t="s">
        <v>1</v>
      </c>
      <c r="C5" s="14"/>
      <c r="D5" s="12"/>
      <c r="E5" s="12"/>
      <c r="F5" s="37" t="s">
        <v>95</v>
      </c>
      <c r="G5" s="19"/>
      <c r="H5" s="19"/>
      <c r="I5" s="43"/>
      <c r="J5" s="3"/>
    </row>
    <row r="6" spans="2:10" ht="13.5" customHeight="1">
      <c r="B6" s="12" t="s">
        <v>4</v>
      </c>
      <c r="C6" s="14"/>
      <c r="D6" s="12"/>
      <c r="E6" s="12"/>
      <c r="F6" s="37" t="s">
        <v>65</v>
      </c>
      <c r="G6" s="38"/>
      <c r="H6" s="19"/>
      <c r="I6" s="43"/>
      <c r="J6" s="3"/>
    </row>
    <row r="7" spans="2:5" ht="13.5" customHeight="1">
      <c r="B7" s="12" t="s">
        <v>213</v>
      </c>
      <c r="C7" s="6"/>
      <c r="D7" s="5"/>
      <c r="E7" s="5"/>
    </row>
    <row r="8" spans="2:11" ht="13.5" customHeight="1">
      <c r="B8" s="97" t="s">
        <v>224</v>
      </c>
      <c r="C8" s="52"/>
      <c r="E8" s="56"/>
      <c r="F8" s="116" t="s">
        <v>96</v>
      </c>
      <c r="G8" s="19"/>
      <c r="H8" s="19"/>
      <c r="I8" s="43"/>
      <c r="J8" s="3"/>
      <c r="K8" s="27"/>
    </row>
    <row r="9" spans="1:4" ht="15.75">
      <c r="A9" s="96" t="s">
        <v>64</v>
      </c>
      <c r="C9" s="117"/>
      <c r="D9" s="117" t="s">
        <v>63</v>
      </c>
    </row>
    <row r="10" spans="6:10" ht="12.75">
      <c r="F10" s="41"/>
      <c r="G10" s="28"/>
      <c r="H10" s="40" t="s">
        <v>59</v>
      </c>
      <c r="I10" s="28"/>
      <c r="J10" s="29"/>
    </row>
    <row r="11" spans="1:10" ht="13.5" customHeight="1">
      <c r="A11" s="41"/>
      <c r="B11" s="28"/>
      <c r="C11" s="40" t="s">
        <v>60</v>
      </c>
      <c r="D11" s="28"/>
      <c r="E11" s="29"/>
      <c r="F11" s="39" t="s">
        <v>97</v>
      </c>
      <c r="G11" s="30"/>
      <c r="H11" s="30"/>
      <c r="I11" s="30"/>
      <c r="J11" s="31"/>
    </row>
    <row r="12" spans="1:10" ht="13.5" customHeight="1">
      <c r="A12" s="39"/>
      <c r="B12" s="30"/>
      <c r="C12" s="30"/>
      <c r="D12" s="30"/>
      <c r="E12" s="31"/>
      <c r="F12" s="35" t="s">
        <v>98</v>
      </c>
      <c r="G12" s="19"/>
      <c r="H12" s="19"/>
      <c r="I12" s="19"/>
      <c r="J12" s="3"/>
    </row>
    <row r="13" spans="1:10" ht="13.5" customHeight="1">
      <c r="A13" s="35"/>
      <c r="B13" s="19"/>
      <c r="C13" s="19"/>
      <c r="D13" s="19"/>
      <c r="E13" s="3"/>
      <c r="F13" s="36"/>
      <c r="G13" s="19"/>
      <c r="H13" s="19"/>
      <c r="I13" s="19"/>
      <c r="J13" s="3"/>
    </row>
    <row r="14" spans="1:10" ht="13.5" customHeight="1">
      <c r="A14" s="35"/>
      <c r="B14" s="19"/>
      <c r="C14" s="19"/>
      <c r="D14" s="19"/>
      <c r="E14" s="3"/>
      <c r="F14" s="35" t="s">
        <v>99</v>
      </c>
      <c r="G14" s="19"/>
      <c r="H14" s="19"/>
      <c r="I14" s="19"/>
      <c r="J14" s="3"/>
    </row>
    <row r="15" spans="1:10" ht="13.5" customHeight="1">
      <c r="A15" s="38"/>
      <c r="B15" s="19"/>
      <c r="C15" s="19"/>
      <c r="D15" s="19"/>
      <c r="E15" s="3"/>
      <c r="F15" s="35" t="s">
        <v>61</v>
      </c>
      <c r="G15" s="19"/>
      <c r="H15" s="19"/>
      <c r="I15" s="19"/>
      <c r="J15" s="3"/>
    </row>
    <row r="16" spans="6:10" ht="12.75">
      <c r="F16" s="55"/>
      <c r="G16" s="27"/>
      <c r="H16" s="27"/>
      <c r="I16" s="27"/>
      <c r="J16" s="27"/>
    </row>
    <row r="17" spans="1:10" ht="12.75">
      <c r="A17" s="54" t="s">
        <v>6</v>
      </c>
      <c r="B17" s="19"/>
      <c r="C17" s="10" t="s">
        <v>2</v>
      </c>
      <c r="D17" s="11" t="s">
        <v>5</v>
      </c>
      <c r="E17" s="11" t="s">
        <v>3</v>
      </c>
      <c r="G17" s="53" t="s">
        <v>8</v>
      </c>
      <c r="H17" s="10" t="s">
        <v>2</v>
      </c>
      <c r="I17" s="11" t="s">
        <v>5</v>
      </c>
      <c r="J17" s="11" t="s">
        <v>3</v>
      </c>
    </row>
    <row r="18" spans="1:10" s="2" customFormat="1" ht="12.75">
      <c r="A18" s="45" t="s">
        <v>100</v>
      </c>
      <c r="B18" s="3"/>
      <c r="C18" s="15">
        <v>2</v>
      </c>
      <c r="D18" s="78"/>
      <c r="E18" s="58">
        <f>C18*D18</f>
        <v>0</v>
      </c>
      <c r="G18" s="47" t="s">
        <v>130</v>
      </c>
      <c r="H18" s="15">
        <v>1</v>
      </c>
      <c r="I18" s="86"/>
      <c r="J18" s="58">
        <f>H18*I18</f>
        <v>0</v>
      </c>
    </row>
    <row r="19" spans="1:10" ht="12" customHeight="1">
      <c r="A19" s="45" t="s">
        <v>101</v>
      </c>
      <c r="B19" s="3"/>
      <c r="C19" s="15">
        <v>3</v>
      </c>
      <c r="D19" s="78"/>
      <c r="E19" s="58">
        <f aca="true" t="shared" si="0" ref="E19:E49">C19*D19</f>
        <v>0</v>
      </c>
      <c r="G19" s="20" t="s">
        <v>131</v>
      </c>
      <c r="H19" s="15">
        <v>1</v>
      </c>
      <c r="I19" s="86"/>
      <c r="J19" s="58">
        <f>H19*I19</f>
        <v>0</v>
      </c>
    </row>
    <row r="20" spans="1:10" ht="12" customHeight="1">
      <c r="A20" s="45" t="s">
        <v>102</v>
      </c>
      <c r="B20" s="3"/>
      <c r="C20" s="15">
        <v>2</v>
      </c>
      <c r="D20" s="78"/>
      <c r="E20" s="58">
        <f t="shared" si="0"/>
        <v>0</v>
      </c>
      <c r="G20" s="128" t="s">
        <v>220</v>
      </c>
      <c r="H20" s="15">
        <v>0.2</v>
      </c>
      <c r="I20" s="78"/>
      <c r="J20" s="58">
        <f aca="true" t="shared" si="1" ref="J20:J28">H20*I20</f>
        <v>0</v>
      </c>
    </row>
    <row r="21" spans="1:10" ht="12" customHeight="1">
      <c r="A21" s="45" t="s">
        <v>103</v>
      </c>
      <c r="B21" s="46"/>
      <c r="C21" s="15">
        <v>2</v>
      </c>
      <c r="D21" s="78"/>
      <c r="E21" s="58">
        <f t="shared" si="0"/>
        <v>0</v>
      </c>
      <c r="G21" s="20" t="s">
        <v>132</v>
      </c>
      <c r="H21" s="15">
        <v>0.25</v>
      </c>
      <c r="I21" s="78"/>
      <c r="J21" s="58">
        <f t="shared" si="1"/>
        <v>0</v>
      </c>
    </row>
    <row r="22" spans="1:10" s="1" customFormat="1" ht="12" customHeight="1">
      <c r="A22" s="45" t="s">
        <v>104</v>
      </c>
      <c r="B22" s="46"/>
      <c r="C22" s="15">
        <v>2</v>
      </c>
      <c r="D22" s="78"/>
      <c r="E22" s="58">
        <f t="shared" si="0"/>
        <v>0</v>
      </c>
      <c r="G22" s="9" t="s">
        <v>133</v>
      </c>
      <c r="H22" s="15">
        <v>0.19</v>
      </c>
      <c r="I22" s="78"/>
      <c r="J22" s="58">
        <f t="shared" si="1"/>
        <v>0</v>
      </c>
    </row>
    <row r="23" spans="1:10" ht="12" customHeight="1">
      <c r="A23" s="45" t="s">
        <v>105</v>
      </c>
      <c r="B23" s="3"/>
      <c r="C23" s="15">
        <v>2</v>
      </c>
      <c r="D23" s="78"/>
      <c r="E23" s="58">
        <f t="shared" si="0"/>
        <v>0</v>
      </c>
      <c r="G23" s="9" t="s">
        <v>134</v>
      </c>
      <c r="H23" s="15">
        <v>0.19</v>
      </c>
      <c r="I23" s="78"/>
      <c r="J23" s="58">
        <f t="shared" si="1"/>
        <v>0</v>
      </c>
    </row>
    <row r="24" spans="1:10" ht="12" customHeight="1">
      <c r="A24" s="45" t="s">
        <v>106</v>
      </c>
      <c r="B24" s="3"/>
      <c r="C24" s="15">
        <v>1.5</v>
      </c>
      <c r="D24" s="78"/>
      <c r="E24" s="58">
        <f t="shared" si="0"/>
        <v>0</v>
      </c>
      <c r="G24" s="20" t="s">
        <v>208</v>
      </c>
      <c r="H24" s="15">
        <v>0.19</v>
      </c>
      <c r="I24" s="78"/>
      <c r="J24" s="58">
        <f t="shared" si="1"/>
        <v>0</v>
      </c>
    </row>
    <row r="25" spans="1:10" ht="12" customHeight="1">
      <c r="A25" s="45" t="s">
        <v>107</v>
      </c>
      <c r="B25" s="3"/>
      <c r="C25" s="15">
        <v>0.3</v>
      </c>
      <c r="D25" s="78"/>
      <c r="E25" s="58">
        <f t="shared" si="0"/>
        <v>0</v>
      </c>
      <c r="G25" s="20" t="s">
        <v>135</v>
      </c>
      <c r="H25" s="15">
        <v>0.2</v>
      </c>
      <c r="I25" s="78"/>
      <c r="J25" s="58">
        <f t="shared" si="1"/>
        <v>0</v>
      </c>
    </row>
    <row r="26" spans="1:10" ht="12" customHeight="1">
      <c r="A26" s="45" t="s">
        <v>108</v>
      </c>
      <c r="B26" s="3"/>
      <c r="C26" s="15">
        <v>0.19</v>
      </c>
      <c r="D26" s="78"/>
      <c r="E26" s="58">
        <f t="shared" si="0"/>
        <v>0</v>
      </c>
      <c r="G26" s="20" t="s">
        <v>136</v>
      </c>
      <c r="H26" s="15">
        <v>0.19</v>
      </c>
      <c r="I26" s="78"/>
      <c r="J26" s="58">
        <f t="shared" si="1"/>
        <v>0</v>
      </c>
    </row>
    <row r="27" spans="1:10" ht="12" customHeight="1">
      <c r="A27" s="45" t="s">
        <v>109</v>
      </c>
      <c r="B27" s="3"/>
      <c r="C27" s="15">
        <v>0.19</v>
      </c>
      <c r="D27" s="78"/>
      <c r="E27" s="58">
        <f t="shared" si="0"/>
        <v>0</v>
      </c>
      <c r="G27" s="118" t="s">
        <v>137</v>
      </c>
      <c r="H27" s="24">
        <v>0.3</v>
      </c>
      <c r="I27" s="85"/>
      <c r="J27" s="59">
        <f t="shared" si="1"/>
        <v>0</v>
      </c>
    </row>
    <row r="28" spans="1:10" ht="12" customHeight="1" thickBot="1">
      <c r="A28" s="45" t="s">
        <v>110</v>
      </c>
      <c r="B28" s="3"/>
      <c r="C28" s="15">
        <v>0.19</v>
      </c>
      <c r="D28" s="78"/>
      <c r="E28" s="58">
        <f t="shared" si="0"/>
        <v>0</v>
      </c>
      <c r="G28" s="118" t="s">
        <v>209</v>
      </c>
      <c r="H28" s="119">
        <v>0.19</v>
      </c>
      <c r="I28" s="22"/>
      <c r="J28" s="59">
        <f t="shared" si="1"/>
        <v>0</v>
      </c>
    </row>
    <row r="29" spans="1:10" ht="12" customHeight="1" thickBot="1">
      <c r="A29" s="45" t="s">
        <v>7</v>
      </c>
      <c r="B29" s="3"/>
      <c r="C29" s="15">
        <v>0.19</v>
      </c>
      <c r="D29" s="78"/>
      <c r="E29" s="58">
        <f t="shared" si="0"/>
        <v>0</v>
      </c>
      <c r="G29" s="60" t="s">
        <v>9</v>
      </c>
      <c r="H29" s="62"/>
      <c r="I29" s="68"/>
      <c r="J29" s="69">
        <f>J28+J20+J21+J22+J23+J24+J25+J26+E55+E56+E57+E58+E59+E60+E61+E62+E63+E64+E65+J27+E66+J19+E54+J18+E53+E67</f>
        <v>0</v>
      </c>
    </row>
    <row r="30" spans="1:10" ht="12" customHeight="1">
      <c r="A30" s="45" t="s">
        <v>111</v>
      </c>
      <c r="B30" s="3"/>
      <c r="C30" s="15">
        <v>0.19</v>
      </c>
      <c r="D30" s="78"/>
      <c r="E30" s="58">
        <f t="shared" si="0"/>
        <v>0</v>
      </c>
      <c r="G30" s="70" t="s">
        <v>10</v>
      </c>
      <c r="H30" s="71" t="s">
        <v>2</v>
      </c>
      <c r="I30" s="80" t="s">
        <v>5</v>
      </c>
      <c r="J30" s="72" t="s">
        <v>3</v>
      </c>
    </row>
    <row r="31" spans="1:10" ht="12" customHeight="1">
      <c r="A31" s="45" t="s">
        <v>112</v>
      </c>
      <c r="B31" s="3"/>
      <c r="C31" s="15">
        <v>0.19</v>
      </c>
      <c r="D31" s="78"/>
      <c r="E31" s="58">
        <f t="shared" si="0"/>
        <v>0</v>
      </c>
      <c r="G31" s="9" t="s">
        <v>138</v>
      </c>
      <c r="H31" s="15">
        <v>0.19</v>
      </c>
      <c r="I31" s="78"/>
      <c r="J31" s="58">
        <f>H31*I31</f>
        <v>0</v>
      </c>
    </row>
    <row r="32" spans="1:10" ht="12" customHeight="1">
      <c r="A32" s="45" t="s">
        <v>113</v>
      </c>
      <c r="B32" s="3"/>
      <c r="C32" s="15">
        <v>0.19</v>
      </c>
      <c r="D32" s="78"/>
      <c r="E32" s="58">
        <f t="shared" si="0"/>
        <v>0</v>
      </c>
      <c r="G32" s="9" t="s">
        <v>139</v>
      </c>
      <c r="H32" s="15">
        <v>0.19</v>
      </c>
      <c r="I32" s="78"/>
      <c r="J32" s="58">
        <f aca="true" t="shared" si="2" ref="J32:J64">H32*I32</f>
        <v>0</v>
      </c>
    </row>
    <row r="33" spans="1:10" ht="12" customHeight="1">
      <c r="A33" s="45" t="s">
        <v>114</v>
      </c>
      <c r="B33" s="3"/>
      <c r="C33" s="15">
        <v>0.19</v>
      </c>
      <c r="D33" s="78"/>
      <c r="E33" s="58">
        <f t="shared" si="0"/>
        <v>0</v>
      </c>
      <c r="G33" s="9" t="s">
        <v>140</v>
      </c>
      <c r="H33" s="15">
        <v>0.19</v>
      </c>
      <c r="I33" s="78"/>
      <c r="J33" s="58">
        <f t="shared" si="2"/>
        <v>0</v>
      </c>
    </row>
    <row r="34" spans="1:10" ht="12" customHeight="1">
      <c r="A34" s="45" t="s">
        <v>115</v>
      </c>
      <c r="B34" s="3"/>
      <c r="C34" s="15">
        <v>0.19</v>
      </c>
      <c r="D34" s="78"/>
      <c r="E34" s="58">
        <f t="shared" si="0"/>
        <v>0</v>
      </c>
      <c r="G34" s="9" t="s">
        <v>83</v>
      </c>
      <c r="H34" s="15">
        <v>0.19</v>
      </c>
      <c r="I34" s="78"/>
      <c r="J34" s="58">
        <f t="shared" si="2"/>
        <v>0</v>
      </c>
    </row>
    <row r="35" spans="1:10" ht="12" customHeight="1">
      <c r="A35" s="45" t="s">
        <v>116</v>
      </c>
      <c r="B35" s="3"/>
      <c r="C35" s="15">
        <v>0.19</v>
      </c>
      <c r="D35" s="78"/>
      <c r="E35" s="58">
        <f t="shared" si="0"/>
        <v>0</v>
      </c>
      <c r="G35" s="9" t="s">
        <v>84</v>
      </c>
      <c r="H35" s="15">
        <v>0.19</v>
      </c>
      <c r="I35" s="78"/>
      <c r="J35" s="58">
        <f t="shared" si="2"/>
        <v>0</v>
      </c>
    </row>
    <row r="36" spans="1:10" ht="12" customHeight="1">
      <c r="A36" s="45" t="s">
        <v>117</v>
      </c>
      <c r="B36" s="3"/>
      <c r="C36" s="15">
        <v>0.19</v>
      </c>
      <c r="D36" s="78"/>
      <c r="E36" s="58">
        <f t="shared" si="0"/>
        <v>0</v>
      </c>
      <c r="G36" s="9" t="s">
        <v>85</v>
      </c>
      <c r="H36" s="15">
        <v>0.19</v>
      </c>
      <c r="I36" s="78"/>
      <c r="J36" s="58">
        <f t="shared" si="2"/>
        <v>0</v>
      </c>
    </row>
    <row r="37" spans="1:10" ht="12" customHeight="1">
      <c r="A37" s="45" t="s">
        <v>118</v>
      </c>
      <c r="B37" s="3"/>
      <c r="C37" s="15">
        <v>0.5</v>
      </c>
      <c r="D37" s="78"/>
      <c r="E37" s="58">
        <f t="shared" si="0"/>
        <v>0</v>
      </c>
      <c r="G37" s="106" t="s">
        <v>221</v>
      </c>
      <c r="H37" s="15">
        <v>0.19</v>
      </c>
      <c r="I37" s="78"/>
      <c r="J37" s="58">
        <f t="shared" si="2"/>
        <v>0</v>
      </c>
    </row>
    <row r="38" spans="1:10" ht="12" customHeight="1">
      <c r="A38" s="45" t="s">
        <v>119</v>
      </c>
      <c r="B38" s="3"/>
      <c r="C38" s="15">
        <v>0.19</v>
      </c>
      <c r="D38" s="78"/>
      <c r="E38" s="58">
        <f t="shared" si="0"/>
        <v>0</v>
      </c>
      <c r="G38" s="9" t="s">
        <v>58</v>
      </c>
      <c r="H38" s="15">
        <v>0.19</v>
      </c>
      <c r="I38" s="78"/>
      <c r="J38" s="58">
        <f t="shared" si="2"/>
        <v>0</v>
      </c>
    </row>
    <row r="39" spans="1:10" ht="12" customHeight="1">
      <c r="A39" s="45" t="s">
        <v>120</v>
      </c>
      <c r="B39" s="3"/>
      <c r="C39" s="15">
        <v>0.19</v>
      </c>
      <c r="D39" s="78"/>
      <c r="E39" s="58">
        <f t="shared" si="0"/>
        <v>0</v>
      </c>
      <c r="G39" s="9" t="s">
        <v>215</v>
      </c>
      <c r="H39" s="15">
        <v>0.19</v>
      </c>
      <c r="I39" s="78"/>
      <c r="J39" s="58">
        <f t="shared" si="2"/>
        <v>0</v>
      </c>
    </row>
    <row r="40" spans="1:10" ht="12" customHeight="1">
      <c r="A40" s="45" t="s">
        <v>121</v>
      </c>
      <c r="B40" s="3"/>
      <c r="C40" s="15">
        <v>3</v>
      </c>
      <c r="D40" s="78"/>
      <c r="E40" s="58">
        <f t="shared" si="0"/>
        <v>0</v>
      </c>
      <c r="G40" s="9" t="s">
        <v>57</v>
      </c>
      <c r="H40" s="15">
        <v>0.19</v>
      </c>
      <c r="I40" s="78"/>
      <c r="J40" s="58">
        <f t="shared" si="2"/>
        <v>0</v>
      </c>
    </row>
    <row r="41" spans="1:10" ht="12" customHeight="1">
      <c r="A41" s="45" t="s">
        <v>122</v>
      </c>
      <c r="B41" s="3"/>
      <c r="C41" s="15">
        <v>0.25</v>
      </c>
      <c r="D41" s="78"/>
      <c r="E41" s="58">
        <f t="shared" si="0"/>
        <v>0</v>
      </c>
      <c r="G41" s="9" t="s">
        <v>216</v>
      </c>
      <c r="H41" s="15">
        <v>0.19</v>
      </c>
      <c r="I41" s="78"/>
      <c r="J41" s="58">
        <f t="shared" si="2"/>
        <v>0</v>
      </c>
    </row>
    <row r="42" spans="1:10" ht="12" customHeight="1">
      <c r="A42" s="45" t="s">
        <v>123</v>
      </c>
      <c r="B42" s="3"/>
      <c r="C42" s="15">
        <v>0.5</v>
      </c>
      <c r="D42" s="78"/>
      <c r="E42" s="58">
        <f t="shared" si="0"/>
        <v>0</v>
      </c>
      <c r="G42" s="9" t="s">
        <v>141</v>
      </c>
      <c r="H42" s="15">
        <v>0.3</v>
      </c>
      <c r="I42" s="78"/>
      <c r="J42" s="58">
        <f t="shared" si="2"/>
        <v>0</v>
      </c>
    </row>
    <row r="43" spans="1:10" ht="12" customHeight="1">
      <c r="A43" s="47" t="s">
        <v>124</v>
      </c>
      <c r="B43" s="3"/>
      <c r="C43" s="15">
        <v>2</v>
      </c>
      <c r="D43" s="78"/>
      <c r="E43" s="58">
        <f t="shared" si="0"/>
        <v>0</v>
      </c>
      <c r="G43" s="9" t="s">
        <v>142</v>
      </c>
      <c r="H43" s="15">
        <v>0.3</v>
      </c>
      <c r="I43" s="78"/>
      <c r="J43" s="58">
        <f t="shared" si="2"/>
        <v>0</v>
      </c>
    </row>
    <row r="44" spans="1:10" ht="12" customHeight="1">
      <c r="A44" s="47" t="s">
        <v>125</v>
      </c>
      <c r="B44" s="3"/>
      <c r="C44" s="15">
        <v>0.5</v>
      </c>
      <c r="D44" s="78"/>
      <c r="E44" s="58">
        <f t="shared" si="0"/>
        <v>0</v>
      </c>
      <c r="G44" s="9" t="s">
        <v>143</v>
      </c>
      <c r="H44" s="15">
        <v>0.2</v>
      </c>
      <c r="I44" s="78"/>
      <c r="J44" s="58">
        <f t="shared" si="2"/>
        <v>0</v>
      </c>
    </row>
    <row r="45" spans="1:10" ht="12" customHeight="1">
      <c r="A45" s="47" t="s">
        <v>126</v>
      </c>
      <c r="B45" s="3"/>
      <c r="C45" s="15">
        <v>1.3</v>
      </c>
      <c r="D45" s="78"/>
      <c r="E45" s="58">
        <f t="shared" si="0"/>
        <v>0</v>
      </c>
      <c r="G45" s="9" t="s">
        <v>144</v>
      </c>
      <c r="H45" s="15">
        <v>0.2</v>
      </c>
      <c r="I45" s="78"/>
      <c r="J45" s="58">
        <f t="shared" si="2"/>
        <v>0</v>
      </c>
    </row>
    <row r="46" spans="1:10" ht="12" customHeight="1">
      <c r="A46" s="45" t="s">
        <v>73</v>
      </c>
      <c r="B46" s="3"/>
      <c r="C46" s="15">
        <v>0.25</v>
      </c>
      <c r="D46" s="78"/>
      <c r="E46" s="58">
        <f t="shared" si="0"/>
        <v>0</v>
      </c>
      <c r="G46" s="9" t="s">
        <v>145</v>
      </c>
      <c r="H46" s="15">
        <v>0.2</v>
      </c>
      <c r="I46" s="78"/>
      <c r="J46" s="58">
        <f t="shared" si="2"/>
        <v>0</v>
      </c>
    </row>
    <row r="47" spans="1:10" ht="12" customHeight="1">
      <c r="A47" s="45" t="s">
        <v>72</v>
      </c>
      <c r="B47" s="3"/>
      <c r="C47" s="15">
        <v>10</v>
      </c>
      <c r="D47" s="78"/>
      <c r="E47" s="58">
        <f t="shared" si="0"/>
        <v>0</v>
      </c>
      <c r="G47" s="9" t="s">
        <v>146</v>
      </c>
      <c r="H47" s="15">
        <v>0.17</v>
      </c>
      <c r="I47" s="78"/>
      <c r="J47" s="58">
        <f t="shared" si="2"/>
        <v>0</v>
      </c>
    </row>
    <row r="48" spans="1:10" ht="12" customHeight="1">
      <c r="A48" s="47" t="s">
        <v>127</v>
      </c>
      <c r="B48" s="3"/>
      <c r="C48" s="15">
        <v>0.19</v>
      </c>
      <c r="D48" s="78"/>
      <c r="E48" s="58">
        <f t="shared" si="0"/>
        <v>0</v>
      </c>
      <c r="G48" s="9" t="s">
        <v>147</v>
      </c>
      <c r="H48" s="15">
        <v>0.17</v>
      </c>
      <c r="I48" s="78"/>
      <c r="J48" s="58">
        <f t="shared" si="2"/>
        <v>0</v>
      </c>
    </row>
    <row r="49" spans="1:10" ht="12" customHeight="1">
      <c r="A49" s="47" t="s">
        <v>128</v>
      </c>
      <c r="B49" s="3"/>
      <c r="C49" s="15">
        <v>0.5</v>
      </c>
      <c r="D49" s="85"/>
      <c r="E49" s="59">
        <f t="shared" si="0"/>
        <v>0</v>
      </c>
      <c r="G49" s="9" t="s">
        <v>148</v>
      </c>
      <c r="H49" s="15">
        <v>0.6</v>
      </c>
      <c r="I49" s="78"/>
      <c r="J49" s="58">
        <f t="shared" si="2"/>
        <v>0</v>
      </c>
    </row>
    <row r="50" spans="1:11" ht="12" customHeight="1" thickBot="1">
      <c r="A50" s="48" t="s">
        <v>129</v>
      </c>
      <c r="B50" s="29"/>
      <c r="C50" s="24">
        <v>0.19</v>
      </c>
      <c r="D50" s="110"/>
      <c r="E50" s="114">
        <f>C50*D50</f>
        <v>0</v>
      </c>
      <c r="G50" s="9" t="s">
        <v>11</v>
      </c>
      <c r="H50" s="15">
        <v>0.6</v>
      </c>
      <c r="I50" s="78"/>
      <c r="J50" s="58">
        <f t="shared" si="2"/>
        <v>0</v>
      </c>
      <c r="K50" s="23"/>
    </row>
    <row r="51" spans="1:10" ht="12" customHeight="1" thickBot="1">
      <c r="A51" s="65" t="s">
        <v>9</v>
      </c>
      <c r="B51" s="66"/>
      <c r="C51" s="111"/>
      <c r="D51" s="112"/>
      <c r="E51" s="113">
        <f>SUM(E18:E50)</f>
        <v>0</v>
      </c>
      <c r="G51" s="9" t="s">
        <v>149</v>
      </c>
      <c r="H51" s="15">
        <v>0.25</v>
      </c>
      <c r="I51" s="78"/>
      <c r="J51" s="58">
        <f t="shared" si="2"/>
        <v>0</v>
      </c>
    </row>
    <row r="52" spans="1:10" ht="12" customHeight="1">
      <c r="A52" s="54" t="s">
        <v>8</v>
      </c>
      <c r="B52" s="3"/>
      <c r="C52" s="10" t="s">
        <v>2</v>
      </c>
      <c r="D52" s="80" t="s">
        <v>5</v>
      </c>
      <c r="E52" s="72" t="s">
        <v>3</v>
      </c>
      <c r="G52" s="9" t="s">
        <v>150</v>
      </c>
      <c r="H52" s="15">
        <v>0.4</v>
      </c>
      <c r="I52" s="78"/>
      <c r="J52" s="58">
        <f t="shared" si="2"/>
        <v>0</v>
      </c>
    </row>
    <row r="53" spans="1:10" ht="12" customHeight="1">
      <c r="A53" s="47" t="s">
        <v>163</v>
      </c>
      <c r="B53" s="3"/>
      <c r="C53" s="15">
        <v>0.19</v>
      </c>
      <c r="D53" s="78"/>
      <c r="E53" s="58">
        <f>C53*D53</f>
        <v>0</v>
      </c>
      <c r="G53" s="9" t="s">
        <v>151</v>
      </c>
      <c r="H53" s="15">
        <v>0.6</v>
      </c>
      <c r="I53" s="78"/>
      <c r="J53" s="58">
        <f t="shared" si="2"/>
        <v>0</v>
      </c>
    </row>
    <row r="54" spans="1:10" ht="12" customHeight="1">
      <c r="A54" s="47" t="s">
        <v>164</v>
      </c>
      <c r="B54" s="3"/>
      <c r="C54" s="15">
        <v>0.19</v>
      </c>
      <c r="D54" s="78"/>
      <c r="E54" s="58">
        <f aca="true" t="shared" si="3" ref="E54:E61">C54*D54</f>
        <v>0</v>
      </c>
      <c r="G54" s="9" t="s">
        <v>152</v>
      </c>
      <c r="H54" s="15">
        <v>0.5</v>
      </c>
      <c r="I54" s="78"/>
      <c r="J54" s="58">
        <f t="shared" si="2"/>
        <v>0</v>
      </c>
    </row>
    <row r="55" spans="1:10" ht="12" customHeight="1">
      <c r="A55" s="47" t="s">
        <v>165</v>
      </c>
      <c r="B55" s="3"/>
      <c r="C55" s="15">
        <v>0.25</v>
      </c>
      <c r="D55" s="78"/>
      <c r="E55" s="58">
        <f t="shared" si="3"/>
        <v>0</v>
      </c>
      <c r="G55" s="9" t="s">
        <v>153</v>
      </c>
      <c r="H55" s="15">
        <v>0.7</v>
      </c>
      <c r="I55" s="78"/>
      <c r="J55" s="58">
        <f t="shared" si="2"/>
        <v>0</v>
      </c>
    </row>
    <row r="56" spans="1:10" ht="12" customHeight="1">
      <c r="A56" s="47" t="s">
        <v>166</v>
      </c>
      <c r="B56" s="3"/>
      <c r="C56" s="15">
        <v>0.3</v>
      </c>
      <c r="D56" s="78"/>
      <c r="E56" s="58">
        <f t="shared" si="3"/>
        <v>0</v>
      </c>
      <c r="G56" s="9" t="s">
        <v>154</v>
      </c>
      <c r="H56" s="15">
        <v>1.25</v>
      </c>
      <c r="I56" s="78"/>
      <c r="J56" s="58">
        <f t="shared" si="2"/>
        <v>0</v>
      </c>
    </row>
    <row r="57" spans="1:10" ht="12" customHeight="1">
      <c r="A57" s="47" t="s">
        <v>167</v>
      </c>
      <c r="B57" s="3"/>
      <c r="C57" s="15">
        <v>0.19</v>
      </c>
      <c r="D57" s="78"/>
      <c r="E57" s="58">
        <f t="shared" si="3"/>
        <v>0</v>
      </c>
      <c r="G57" s="9" t="s">
        <v>155</v>
      </c>
      <c r="H57" s="15">
        <v>0.19</v>
      </c>
      <c r="I57" s="78"/>
      <c r="J57" s="58">
        <f t="shared" si="2"/>
        <v>0</v>
      </c>
    </row>
    <row r="58" spans="1:10" ht="12" customHeight="1">
      <c r="A58" s="47" t="s">
        <v>168</v>
      </c>
      <c r="B58" s="3"/>
      <c r="C58" s="15">
        <v>0.19</v>
      </c>
      <c r="D58" s="78"/>
      <c r="E58" s="58">
        <f t="shared" si="3"/>
        <v>0</v>
      </c>
      <c r="G58" s="9" t="s">
        <v>156</v>
      </c>
      <c r="H58" s="15">
        <v>0.22</v>
      </c>
      <c r="I58" s="78"/>
      <c r="J58" s="58">
        <f t="shared" si="2"/>
        <v>0</v>
      </c>
    </row>
    <row r="59" spans="1:10" ht="12" customHeight="1">
      <c r="A59" s="47" t="s">
        <v>169</v>
      </c>
      <c r="B59" s="3"/>
      <c r="C59" s="15">
        <v>0.19</v>
      </c>
      <c r="D59" s="78"/>
      <c r="E59" s="58">
        <f t="shared" si="3"/>
        <v>0</v>
      </c>
      <c r="G59" s="9" t="s">
        <v>157</v>
      </c>
      <c r="H59" s="15">
        <v>0.6</v>
      </c>
      <c r="I59" s="78"/>
      <c r="J59" s="58">
        <f t="shared" si="2"/>
        <v>0</v>
      </c>
    </row>
    <row r="60" spans="1:10" ht="12" customHeight="1">
      <c r="A60" s="47" t="s">
        <v>206</v>
      </c>
      <c r="B60" s="3"/>
      <c r="C60" s="15">
        <v>0.19</v>
      </c>
      <c r="D60" s="78"/>
      <c r="E60" s="58">
        <f t="shared" si="3"/>
        <v>0</v>
      </c>
      <c r="G60" s="9" t="s">
        <v>158</v>
      </c>
      <c r="H60" s="15">
        <v>0.25</v>
      </c>
      <c r="I60" s="78"/>
      <c r="J60" s="58">
        <f t="shared" si="2"/>
        <v>0</v>
      </c>
    </row>
    <row r="61" spans="1:10" ht="12" customHeight="1">
      <c r="A61" s="47" t="s">
        <v>207</v>
      </c>
      <c r="B61" s="3"/>
      <c r="C61" s="15">
        <v>0.19</v>
      </c>
      <c r="D61" s="78"/>
      <c r="E61" s="58">
        <f t="shared" si="3"/>
        <v>0</v>
      </c>
      <c r="G61" s="9" t="s">
        <v>159</v>
      </c>
      <c r="H61" s="15">
        <v>0.25</v>
      </c>
      <c r="I61" s="78"/>
      <c r="J61" s="58">
        <f t="shared" si="2"/>
        <v>0</v>
      </c>
    </row>
    <row r="62" spans="1:10" ht="12" customHeight="1">
      <c r="A62" s="47" t="s">
        <v>214</v>
      </c>
      <c r="B62" s="3"/>
      <c r="C62" s="15">
        <v>0.34</v>
      </c>
      <c r="D62" s="78"/>
      <c r="E62" s="58">
        <f aca="true" t="shared" si="4" ref="E62:E67">C62*D62</f>
        <v>0</v>
      </c>
      <c r="G62" s="9" t="s">
        <v>160</v>
      </c>
      <c r="H62" s="15">
        <v>0.19</v>
      </c>
      <c r="I62" s="78"/>
      <c r="J62" s="58">
        <f t="shared" si="2"/>
        <v>0</v>
      </c>
    </row>
    <row r="63" spans="1:10" ht="12" customHeight="1">
      <c r="A63" s="47" t="s">
        <v>170</v>
      </c>
      <c r="B63" s="3"/>
      <c r="C63" s="15">
        <v>0.34</v>
      </c>
      <c r="D63" s="78"/>
      <c r="E63" s="58">
        <f t="shared" si="4"/>
        <v>0</v>
      </c>
      <c r="G63" s="9" t="s">
        <v>161</v>
      </c>
      <c r="H63" s="15">
        <v>0.25</v>
      </c>
      <c r="I63" s="78"/>
      <c r="J63" s="58">
        <f t="shared" si="2"/>
        <v>0</v>
      </c>
    </row>
    <row r="64" spans="1:10" ht="12" customHeight="1">
      <c r="A64" s="47" t="s">
        <v>171</v>
      </c>
      <c r="B64" s="3"/>
      <c r="C64" s="15">
        <v>0.5</v>
      </c>
      <c r="D64" s="78"/>
      <c r="E64" s="58">
        <f t="shared" si="4"/>
        <v>0</v>
      </c>
      <c r="G64" s="9" t="s">
        <v>162</v>
      </c>
      <c r="H64" s="15">
        <v>1</v>
      </c>
      <c r="I64" s="103"/>
      <c r="J64" s="58">
        <f t="shared" si="2"/>
        <v>0</v>
      </c>
    </row>
    <row r="65" spans="1:10" ht="12" customHeight="1" thickBot="1">
      <c r="A65" s="47" t="s">
        <v>172</v>
      </c>
      <c r="B65" s="3"/>
      <c r="C65" s="15">
        <v>0.5</v>
      </c>
      <c r="D65" s="78"/>
      <c r="E65" s="58">
        <f t="shared" si="4"/>
        <v>0</v>
      </c>
      <c r="G65" s="64"/>
      <c r="H65" s="64"/>
      <c r="I65" s="123"/>
      <c r="J65" s="64"/>
    </row>
    <row r="66" spans="1:10" ht="12" customHeight="1" thickBot="1">
      <c r="A66" s="47" t="s">
        <v>210</v>
      </c>
      <c r="B66" s="3"/>
      <c r="C66" s="16">
        <v>2</v>
      </c>
      <c r="D66" s="86"/>
      <c r="E66" s="58">
        <f t="shared" si="4"/>
        <v>0</v>
      </c>
      <c r="G66" s="60" t="s">
        <v>9</v>
      </c>
      <c r="H66" s="68"/>
      <c r="I66" s="68"/>
      <c r="J66" s="69">
        <f>SUM(J31:J65)</f>
        <v>0</v>
      </c>
    </row>
    <row r="67" spans="1:10" ht="12" customHeight="1">
      <c r="A67" s="105" t="s">
        <v>212</v>
      </c>
      <c r="B67" s="3"/>
      <c r="C67" s="120">
        <v>0.3</v>
      </c>
      <c r="D67" s="34"/>
      <c r="E67" s="58">
        <f t="shared" si="4"/>
        <v>0</v>
      </c>
      <c r="G67" s="124"/>
      <c r="H67" s="125"/>
      <c r="I67" s="125"/>
      <c r="J67" s="125"/>
    </row>
    <row r="68" spans="1:10" ht="12" customHeight="1">
      <c r="A68" s="105"/>
      <c r="B68" s="3"/>
      <c r="C68" s="120"/>
      <c r="D68" s="34"/>
      <c r="E68" s="58"/>
      <c r="G68" s="122"/>
      <c r="H68" s="16"/>
      <c r="I68" s="16"/>
      <c r="J68" s="16"/>
    </row>
    <row r="69" spans="1:10" ht="12" customHeight="1">
      <c r="A69" s="47"/>
      <c r="B69" s="3"/>
      <c r="C69" s="16"/>
      <c r="D69" s="86"/>
      <c r="E69" s="58"/>
      <c r="G69" s="122"/>
      <c r="H69" s="16"/>
      <c r="I69" s="16"/>
      <c r="J69" s="16"/>
    </row>
    <row r="70" spans="1:10" ht="12" customHeight="1">
      <c r="A70" s="54" t="s">
        <v>12</v>
      </c>
      <c r="B70" s="3"/>
      <c r="C70" s="10" t="s">
        <v>2</v>
      </c>
      <c r="D70" s="77" t="s">
        <v>5</v>
      </c>
      <c r="E70" s="11" t="s">
        <v>3</v>
      </c>
      <c r="G70" s="53" t="s">
        <v>20</v>
      </c>
      <c r="H70" s="49" t="s">
        <v>2</v>
      </c>
      <c r="I70" s="77" t="s">
        <v>5</v>
      </c>
      <c r="J70" s="11" t="s">
        <v>3</v>
      </c>
    </row>
    <row r="71" spans="1:10" ht="12" customHeight="1">
      <c r="A71" s="45" t="s">
        <v>173</v>
      </c>
      <c r="B71" s="3"/>
      <c r="C71" s="16">
        <v>4</v>
      </c>
      <c r="D71" s="87"/>
      <c r="E71" s="58">
        <f>C71*D71</f>
        <v>0</v>
      </c>
      <c r="G71" s="9" t="s">
        <v>68</v>
      </c>
      <c r="H71" s="33">
        <v>5</v>
      </c>
      <c r="I71" s="87"/>
      <c r="J71" s="58">
        <f>H71*I71</f>
        <v>0</v>
      </c>
    </row>
    <row r="72" spans="1:10" ht="12" customHeight="1">
      <c r="A72" s="45" t="s">
        <v>174</v>
      </c>
      <c r="B72" s="3"/>
      <c r="C72" s="16">
        <v>3.5</v>
      </c>
      <c r="D72" s="87"/>
      <c r="E72" s="58">
        <f aca="true" t="shared" si="5" ref="E72:E109">C72*D72</f>
        <v>0</v>
      </c>
      <c r="G72" s="9" t="s">
        <v>69</v>
      </c>
      <c r="H72" s="15">
        <v>7.5</v>
      </c>
      <c r="I72" s="87"/>
      <c r="J72" s="58">
        <f>H72*I72</f>
        <v>0</v>
      </c>
    </row>
    <row r="73" spans="1:10" ht="12" customHeight="1">
      <c r="A73" s="45" t="s">
        <v>175</v>
      </c>
      <c r="B73" s="3"/>
      <c r="C73" s="16">
        <v>6</v>
      </c>
      <c r="D73" s="87"/>
      <c r="E73" s="58">
        <f t="shared" si="5"/>
        <v>0</v>
      </c>
      <c r="G73" s="20" t="s">
        <v>67</v>
      </c>
      <c r="H73" s="15">
        <v>10</v>
      </c>
      <c r="I73" s="87"/>
      <c r="J73" s="58">
        <f>H73*I73</f>
        <v>0</v>
      </c>
    </row>
    <row r="74" spans="1:10" ht="12" customHeight="1">
      <c r="A74" s="45" t="s">
        <v>176</v>
      </c>
      <c r="B74" s="3"/>
      <c r="C74" s="16">
        <v>2</v>
      </c>
      <c r="D74" s="87"/>
      <c r="E74" s="58">
        <f t="shared" si="5"/>
        <v>0</v>
      </c>
      <c r="G74" s="9" t="s">
        <v>21</v>
      </c>
      <c r="H74" s="15">
        <v>1.5</v>
      </c>
      <c r="I74" s="87"/>
      <c r="J74" s="58">
        <f>H74*I74</f>
        <v>0</v>
      </c>
    </row>
    <row r="75" spans="1:10" ht="12" customHeight="1" thickBot="1">
      <c r="A75" s="45" t="s">
        <v>177</v>
      </c>
      <c r="B75" s="3"/>
      <c r="C75" s="16"/>
      <c r="D75" s="87"/>
      <c r="E75" s="58">
        <f t="shared" si="5"/>
        <v>0</v>
      </c>
      <c r="G75" s="67" t="s">
        <v>22</v>
      </c>
      <c r="H75" s="24">
        <v>2.5</v>
      </c>
      <c r="I75" s="92"/>
      <c r="J75" s="59">
        <f>H75*I75</f>
        <v>0</v>
      </c>
    </row>
    <row r="76" spans="1:10" ht="12" customHeight="1" thickBot="1">
      <c r="A76" s="45" t="s">
        <v>178</v>
      </c>
      <c r="B76" s="3"/>
      <c r="C76" s="16"/>
      <c r="D76" s="87"/>
      <c r="E76" s="58">
        <f t="shared" si="5"/>
        <v>0</v>
      </c>
      <c r="G76" s="60" t="s">
        <v>9</v>
      </c>
      <c r="H76" s="68"/>
      <c r="I76" s="83"/>
      <c r="J76" s="63">
        <f>SUM(J71:J75)</f>
        <v>0</v>
      </c>
    </row>
    <row r="77" spans="1:9" ht="12" customHeight="1">
      <c r="A77" s="45" t="s">
        <v>179</v>
      </c>
      <c r="B77" s="3"/>
      <c r="C77" s="16"/>
      <c r="D77" s="87"/>
      <c r="E77" s="58">
        <f t="shared" si="5"/>
        <v>0</v>
      </c>
      <c r="H77" s="44"/>
      <c r="I77" s="81"/>
    </row>
    <row r="78" spans="1:10" ht="12" customHeight="1">
      <c r="A78" s="45" t="s">
        <v>180</v>
      </c>
      <c r="B78" s="3"/>
      <c r="C78" s="16"/>
      <c r="D78" s="87"/>
      <c r="E78" s="58">
        <f t="shared" si="5"/>
        <v>0</v>
      </c>
      <c r="G78" s="53" t="s">
        <v>23</v>
      </c>
      <c r="H78" s="17" t="s">
        <v>24</v>
      </c>
      <c r="I78" s="84"/>
      <c r="J78" s="3"/>
    </row>
    <row r="79" spans="1:10" ht="12" customHeight="1">
      <c r="A79" s="45" t="s">
        <v>181</v>
      </c>
      <c r="B79" s="3"/>
      <c r="C79" s="16"/>
      <c r="D79" s="87"/>
      <c r="E79" s="58">
        <f t="shared" si="5"/>
        <v>0</v>
      </c>
      <c r="G79" s="21" t="s">
        <v>193</v>
      </c>
      <c r="H79" s="33">
        <v>5.5</v>
      </c>
      <c r="I79" s="78"/>
      <c r="J79" s="58">
        <f>H79*I79</f>
        <v>0</v>
      </c>
    </row>
    <row r="80" spans="1:10" ht="12" customHeight="1">
      <c r="A80" s="45" t="s">
        <v>182</v>
      </c>
      <c r="B80" s="3"/>
      <c r="C80" s="16"/>
      <c r="D80" s="87"/>
      <c r="E80" s="58">
        <f t="shared" si="5"/>
        <v>0</v>
      </c>
      <c r="G80" s="9" t="s">
        <v>194</v>
      </c>
      <c r="H80" s="15">
        <v>5.75</v>
      </c>
      <c r="I80" s="78"/>
      <c r="J80" s="58">
        <f aca="true" t="shared" si="6" ref="J80:J104">H80*I80</f>
        <v>0</v>
      </c>
    </row>
    <row r="81" spans="1:10" ht="12" customHeight="1">
      <c r="A81" s="45" t="s">
        <v>183</v>
      </c>
      <c r="B81" s="3"/>
      <c r="C81" s="16"/>
      <c r="D81" s="87"/>
      <c r="E81" s="58">
        <f t="shared" si="5"/>
        <v>0</v>
      </c>
      <c r="G81" s="9" t="s">
        <v>195</v>
      </c>
      <c r="H81" s="15">
        <v>7.25</v>
      </c>
      <c r="I81" s="78"/>
      <c r="J81" s="58">
        <f t="shared" si="6"/>
        <v>0</v>
      </c>
    </row>
    <row r="82" spans="1:10" ht="12" customHeight="1">
      <c r="A82" s="45" t="s">
        <v>184</v>
      </c>
      <c r="B82" s="3"/>
      <c r="C82" s="16">
        <v>2</v>
      </c>
      <c r="D82" s="87"/>
      <c r="E82" s="58">
        <f t="shared" si="5"/>
        <v>0</v>
      </c>
      <c r="G82" s="9" t="s">
        <v>196</v>
      </c>
      <c r="H82" s="15">
        <v>8</v>
      </c>
      <c r="I82" s="78"/>
      <c r="J82" s="58">
        <f t="shared" si="6"/>
        <v>0</v>
      </c>
    </row>
    <row r="83" spans="1:10" ht="12" customHeight="1">
      <c r="A83" s="45" t="s">
        <v>185</v>
      </c>
      <c r="B83" s="3"/>
      <c r="C83" s="16">
        <v>3</v>
      </c>
      <c r="D83" s="87"/>
      <c r="E83" s="58">
        <f t="shared" si="5"/>
        <v>0</v>
      </c>
      <c r="G83" s="9" t="s">
        <v>197</v>
      </c>
      <c r="H83" s="15">
        <v>9.75</v>
      </c>
      <c r="I83" s="78"/>
      <c r="J83" s="58">
        <f t="shared" si="6"/>
        <v>0</v>
      </c>
    </row>
    <row r="84" spans="1:10" ht="12" customHeight="1">
      <c r="A84" s="45" t="s">
        <v>86</v>
      </c>
      <c r="B84" s="3"/>
      <c r="C84" s="16">
        <v>4.5</v>
      </c>
      <c r="D84" s="87"/>
      <c r="E84" s="58">
        <f t="shared" si="5"/>
        <v>0</v>
      </c>
      <c r="G84" s="9" t="s">
        <v>198</v>
      </c>
      <c r="H84" s="15">
        <v>11.75</v>
      </c>
      <c r="I84" s="78"/>
      <c r="J84" s="58">
        <f t="shared" si="6"/>
        <v>0</v>
      </c>
    </row>
    <row r="85" spans="1:10" ht="12" customHeight="1">
      <c r="A85" s="45" t="s">
        <v>55</v>
      </c>
      <c r="B85" s="3"/>
      <c r="C85" s="16">
        <v>6</v>
      </c>
      <c r="D85" s="87"/>
      <c r="E85" s="58">
        <f t="shared" si="5"/>
        <v>0</v>
      </c>
      <c r="G85" s="9" t="s">
        <v>199</v>
      </c>
      <c r="H85" s="15">
        <v>10.75</v>
      </c>
      <c r="I85" s="78"/>
      <c r="J85" s="58">
        <f t="shared" si="6"/>
        <v>0</v>
      </c>
    </row>
    <row r="86" spans="1:10" ht="12" customHeight="1">
      <c r="A86" s="45" t="s">
        <v>186</v>
      </c>
      <c r="B86" s="3"/>
      <c r="C86" s="16">
        <v>10</v>
      </c>
      <c r="D86" s="87"/>
      <c r="E86" s="58">
        <f t="shared" si="5"/>
        <v>0</v>
      </c>
      <c r="G86" s="9" t="s">
        <v>200</v>
      </c>
      <c r="H86" s="15">
        <v>12.75</v>
      </c>
      <c r="I86" s="78"/>
      <c r="J86" s="58">
        <f t="shared" si="6"/>
        <v>0</v>
      </c>
    </row>
    <row r="87" spans="1:10" ht="12" customHeight="1">
      <c r="A87" s="105" t="s">
        <v>79</v>
      </c>
      <c r="B87" s="3"/>
      <c r="C87" s="82">
        <v>3.5</v>
      </c>
      <c r="D87" s="87"/>
      <c r="E87" s="58">
        <f t="shared" si="5"/>
        <v>0</v>
      </c>
      <c r="G87" s="9" t="s">
        <v>201</v>
      </c>
      <c r="H87" s="15">
        <v>18.5</v>
      </c>
      <c r="I87" s="78"/>
      <c r="J87" s="58">
        <f t="shared" si="6"/>
        <v>0</v>
      </c>
    </row>
    <row r="88" spans="1:10" ht="12" customHeight="1">
      <c r="A88" s="45" t="s">
        <v>38</v>
      </c>
      <c r="B88" s="3"/>
      <c r="C88" s="16">
        <v>45</v>
      </c>
      <c r="D88" s="87"/>
      <c r="E88" s="58">
        <f t="shared" si="5"/>
        <v>0</v>
      </c>
      <c r="G88" s="9" t="s">
        <v>202</v>
      </c>
      <c r="H88" s="15">
        <v>21.5</v>
      </c>
      <c r="I88" s="78"/>
      <c r="J88" s="58">
        <f t="shared" si="6"/>
        <v>0</v>
      </c>
    </row>
    <row r="89" spans="1:10" ht="12" customHeight="1">
      <c r="A89" s="45" t="s">
        <v>187</v>
      </c>
      <c r="B89" s="3"/>
      <c r="C89" s="16">
        <v>1.3</v>
      </c>
      <c r="D89" s="87"/>
      <c r="E89" s="58">
        <f t="shared" si="5"/>
        <v>0</v>
      </c>
      <c r="G89" s="9" t="s">
        <v>25</v>
      </c>
      <c r="H89" s="15">
        <v>0.7</v>
      </c>
      <c r="I89" s="78"/>
      <c r="J89" s="58">
        <f t="shared" si="6"/>
        <v>0</v>
      </c>
    </row>
    <row r="90" spans="1:10" ht="12" customHeight="1">
      <c r="A90" s="45" t="s">
        <v>188</v>
      </c>
      <c r="B90" s="3"/>
      <c r="C90" s="16">
        <v>1.5</v>
      </c>
      <c r="D90" s="87"/>
      <c r="E90" s="58">
        <f t="shared" si="5"/>
        <v>0</v>
      </c>
      <c r="G90" s="9" t="s">
        <v>203</v>
      </c>
      <c r="H90" s="15">
        <v>0.8</v>
      </c>
      <c r="I90" s="78"/>
      <c r="J90" s="58">
        <f t="shared" si="6"/>
        <v>0</v>
      </c>
    </row>
    <row r="91" spans="1:10" ht="12" customHeight="1">
      <c r="A91" s="45" t="s">
        <v>189</v>
      </c>
      <c r="B91" s="3"/>
      <c r="C91" s="16">
        <v>1</v>
      </c>
      <c r="D91" s="87"/>
      <c r="E91" s="58">
        <f t="shared" si="5"/>
        <v>0</v>
      </c>
      <c r="G91" s="9" t="s">
        <v>204</v>
      </c>
      <c r="H91" s="15">
        <v>0.85</v>
      </c>
      <c r="I91" s="78"/>
      <c r="J91" s="58">
        <f t="shared" si="6"/>
        <v>0</v>
      </c>
    </row>
    <row r="92" spans="1:10" ht="12" customHeight="1">
      <c r="A92" s="45" t="s">
        <v>40</v>
      </c>
      <c r="B92" s="3"/>
      <c r="C92" s="16">
        <v>150</v>
      </c>
      <c r="D92" s="87"/>
      <c r="E92" s="58">
        <f t="shared" si="5"/>
        <v>0</v>
      </c>
      <c r="G92" s="9" t="s">
        <v>26</v>
      </c>
      <c r="H92" s="15">
        <v>3.2</v>
      </c>
      <c r="I92" s="78"/>
      <c r="J92" s="58">
        <f t="shared" si="6"/>
        <v>0</v>
      </c>
    </row>
    <row r="93" spans="1:10" ht="12" customHeight="1">
      <c r="A93" s="45" t="s">
        <v>74</v>
      </c>
      <c r="B93" s="3"/>
      <c r="C93" s="16">
        <v>7</v>
      </c>
      <c r="D93" s="87"/>
      <c r="E93" s="58">
        <f t="shared" si="5"/>
        <v>0</v>
      </c>
      <c r="G93" s="9" t="s">
        <v>27</v>
      </c>
      <c r="H93" s="15">
        <v>4.2</v>
      </c>
      <c r="I93" s="78"/>
      <c r="J93" s="58">
        <f t="shared" si="6"/>
        <v>0</v>
      </c>
    </row>
    <row r="94" spans="1:10" ht="12" customHeight="1">
      <c r="A94" s="45" t="s">
        <v>190</v>
      </c>
      <c r="B94" s="3"/>
      <c r="C94" s="16">
        <v>0.17</v>
      </c>
      <c r="D94" s="87"/>
      <c r="E94" s="58">
        <f t="shared" si="5"/>
        <v>0</v>
      </c>
      <c r="G94" s="9" t="s">
        <v>28</v>
      </c>
      <c r="H94" s="15">
        <v>5.2</v>
      </c>
      <c r="I94" s="78"/>
      <c r="J94" s="58">
        <f t="shared" si="6"/>
        <v>0</v>
      </c>
    </row>
    <row r="95" spans="1:10" ht="12" customHeight="1">
      <c r="A95" s="45" t="s">
        <v>87</v>
      </c>
      <c r="B95" s="3"/>
      <c r="C95" s="16">
        <v>1.5</v>
      </c>
      <c r="D95" s="88"/>
      <c r="E95" s="58">
        <f t="shared" si="5"/>
        <v>0</v>
      </c>
      <c r="G95" s="9" t="s">
        <v>29</v>
      </c>
      <c r="H95" s="15">
        <v>6.2</v>
      </c>
      <c r="I95" s="78"/>
      <c r="J95" s="58">
        <f t="shared" si="6"/>
        <v>0</v>
      </c>
    </row>
    <row r="96" spans="1:10" ht="12" customHeight="1">
      <c r="A96" s="45" t="s">
        <v>37</v>
      </c>
      <c r="B96" s="3"/>
      <c r="C96" s="16">
        <v>1</v>
      </c>
      <c r="D96" s="89"/>
      <c r="E96" s="58">
        <f t="shared" si="5"/>
        <v>0</v>
      </c>
      <c r="G96" s="9" t="s">
        <v>30</v>
      </c>
      <c r="H96" s="15">
        <v>7.2</v>
      </c>
      <c r="I96" s="78"/>
      <c r="J96" s="58">
        <f t="shared" si="6"/>
        <v>0</v>
      </c>
    </row>
    <row r="97" spans="1:10" ht="12" customHeight="1">
      <c r="A97" s="47" t="s">
        <v>42</v>
      </c>
      <c r="B97" s="3"/>
      <c r="C97" s="32">
        <v>1</v>
      </c>
      <c r="D97" s="89"/>
      <c r="E97" s="58">
        <f t="shared" si="5"/>
        <v>0</v>
      </c>
      <c r="G97" s="9" t="s">
        <v>31</v>
      </c>
      <c r="H97" s="15">
        <v>8.2</v>
      </c>
      <c r="I97" s="78"/>
      <c r="J97" s="58">
        <f t="shared" si="6"/>
        <v>0</v>
      </c>
    </row>
    <row r="98" spans="1:10" ht="12" customHeight="1">
      <c r="A98" s="47" t="s">
        <v>39</v>
      </c>
      <c r="B98" s="3"/>
      <c r="C98" s="32">
        <v>1</v>
      </c>
      <c r="D98" s="89"/>
      <c r="E98" s="58">
        <f t="shared" si="5"/>
        <v>0</v>
      </c>
      <c r="G98" s="9" t="s">
        <v>32</v>
      </c>
      <c r="H98" s="15">
        <v>3.25</v>
      </c>
      <c r="I98" s="78"/>
      <c r="J98" s="58">
        <f t="shared" si="6"/>
        <v>0</v>
      </c>
    </row>
    <row r="99" spans="1:10" ht="12" customHeight="1">
      <c r="A99" s="47" t="s">
        <v>56</v>
      </c>
      <c r="B99" s="3"/>
      <c r="C99" s="16">
        <v>2</v>
      </c>
      <c r="D99" s="89"/>
      <c r="E99" s="58">
        <f t="shared" si="5"/>
        <v>0</v>
      </c>
      <c r="G99" s="9" t="s">
        <v>46</v>
      </c>
      <c r="H99" s="16">
        <v>6</v>
      </c>
      <c r="I99" s="78"/>
      <c r="J99" s="58">
        <f t="shared" si="6"/>
        <v>0</v>
      </c>
    </row>
    <row r="100" spans="1:10" ht="12" customHeight="1">
      <c r="A100" s="47" t="s">
        <v>36</v>
      </c>
      <c r="B100" s="3"/>
      <c r="C100" s="32">
        <v>5</v>
      </c>
      <c r="D100" s="90"/>
      <c r="E100" s="58">
        <f t="shared" si="5"/>
        <v>0</v>
      </c>
      <c r="G100" s="107" t="s">
        <v>70</v>
      </c>
      <c r="H100" s="22">
        <v>4.5</v>
      </c>
      <c r="I100" s="85"/>
      <c r="J100" s="59">
        <f t="shared" si="6"/>
        <v>0</v>
      </c>
    </row>
    <row r="101" spans="1:10" ht="12" customHeight="1">
      <c r="A101" s="45" t="s">
        <v>48</v>
      </c>
      <c r="B101" s="3"/>
      <c r="C101" s="16">
        <v>0.6</v>
      </c>
      <c r="D101" s="89"/>
      <c r="E101" s="58">
        <f t="shared" si="5"/>
        <v>0</v>
      </c>
      <c r="G101" s="106" t="s">
        <v>205</v>
      </c>
      <c r="H101" s="82">
        <v>10</v>
      </c>
      <c r="I101" s="78"/>
      <c r="J101" s="104">
        <f t="shared" si="6"/>
        <v>0</v>
      </c>
    </row>
    <row r="102" spans="1:10" ht="12" customHeight="1">
      <c r="A102" s="45" t="s">
        <v>13</v>
      </c>
      <c r="B102" s="3"/>
      <c r="C102" s="16">
        <v>12</v>
      </c>
      <c r="D102" s="89"/>
      <c r="E102" s="58">
        <f t="shared" si="5"/>
        <v>0</v>
      </c>
      <c r="G102" s="107" t="s">
        <v>89</v>
      </c>
      <c r="H102" s="82">
        <v>18</v>
      </c>
      <c r="I102" s="78"/>
      <c r="J102" s="104">
        <f t="shared" si="6"/>
        <v>0</v>
      </c>
    </row>
    <row r="103" spans="1:10" ht="12" customHeight="1">
      <c r="A103" s="45" t="s">
        <v>14</v>
      </c>
      <c r="B103" s="3"/>
      <c r="C103" s="16">
        <v>0.5</v>
      </c>
      <c r="D103" s="89"/>
      <c r="E103" s="58">
        <f t="shared" si="5"/>
        <v>0</v>
      </c>
      <c r="G103" s="9" t="s">
        <v>90</v>
      </c>
      <c r="H103" s="82"/>
      <c r="I103" s="78"/>
      <c r="J103" s="104"/>
    </row>
    <row r="104" spans="1:10" ht="12" customHeight="1" thickBot="1">
      <c r="A104" s="45" t="s">
        <v>191</v>
      </c>
      <c r="B104" s="3"/>
      <c r="C104" s="16">
        <v>5</v>
      </c>
      <c r="D104" s="89"/>
      <c r="E104" s="58">
        <f t="shared" si="5"/>
        <v>0</v>
      </c>
      <c r="G104" s="106" t="s">
        <v>91</v>
      </c>
      <c r="H104" s="82">
        <v>1</v>
      </c>
      <c r="I104" s="126"/>
      <c r="J104" s="104">
        <f t="shared" si="6"/>
        <v>0</v>
      </c>
    </row>
    <row r="105" spans="1:10" ht="12" customHeight="1" thickBot="1">
      <c r="A105" s="45" t="s">
        <v>192</v>
      </c>
      <c r="B105" s="3"/>
      <c r="C105" s="16">
        <v>1.75</v>
      </c>
      <c r="D105" s="89"/>
      <c r="E105" s="58">
        <f t="shared" si="5"/>
        <v>0</v>
      </c>
      <c r="G105" s="60" t="s">
        <v>9</v>
      </c>
      <c r="H105" s="61"/>
      <c r="I105" s="127"/>
      <c r="J105" s="108">
        <f>SUM(J79:J104)</f>
        <v>0</v>
      </c>
    </row>
    <row r="106" spans="1:10" ht="12" customHeight="1" thickBot="1">
      <c r="A106" s="45" t="s">
        <v>15</v>
      </c>
      <c r="B106" s="3"/>
      <c r="C106" s="16">
        <v>12.5</v>
      </c>
      <c r="D106" s="89"/>
      <c r="E106" s="58">
        <f t="shared" si="5"/>
        <v>0</v>
      </c>
      <c r="G106" s="75" t="s">
        <v>75</v>
      </c>
      <c r="H106" s="61"/>
      <c r="I106" s="83"/>
      <c r="J106" s="69"/>
    </row>
    <row r="107" spans="1:10" ht="12" customHeight="1">
      <c r="A107" s="45" t="s">
        <v>77</v>
      </c>
      <c r="B107" s="3"/>
      <c r="C107" s="16">
        <v>10</v>
      </c>
      <c r="D107" s="89"/>
      <c r="E107" s="58">
        <f t="shared" si="5"/>
        <v>0</v>
      </c>
      <c r="G107" s="34"/>
      <c r="H107" s="16"/>
      <c r="I107" s="16"/>
      <c r="J107" s="59">
        <f aca="true" t="shared" si="7" ref="J107:J114">H107*I107</f>
        <v>0</v>
      </c>
    </row>
    <row r="108" spans="1:10" ht="12" customHeight="1">
      <c r="A108" s="45" t="s">
        <v>78</v>
      </c>
      <c r="B108" s="3"/>
      <c r="C108" s="16">
        <v>10</v>
      </c>
      <c r="D108" s="89"/>
      <c r="E108" s="58">
        <f t="shared" si="5"/>
        <v>0</v>
      </c>
      <c r="G108" s="34"/>
      <c r="H108" s="16"/>
      <c r="I108" s="16"/>
      <c r="J108" s="59">
        <f t="shared" si="7"/>
        <v>0</v>
      </c>
    </row>
    <row r="109" spans="1:10" ht="12" customHeight="1">
      <c r="A109" s="45" t="s">
        <v>16</v>
      </c>
      <c r="B109" s="3"/>
      <c r="C109" s="16">
        <v>10</v>
      </c>
      <c r="D109" s="89"/>
      <c r="E109" s="58">
        <f t="shared" si="5"/>
        <v>0</v>
      </c>
      <c r="G109" s="34"/>
      <c r="H109" s="16"/>
      <c r="I109" s="16"/>
      <c r="J109" s="59">
        <f t="shared" si="7"/>
        <v>0</v>
      </c>
    </row>
    <row r="110" spans="1:10" ht="12" customHeight="1">
      <c r="A110" s="45" t="s">
        <v>17</v>
      </c>
      <c r="B110" s="3"/>
      <c r="C110" s="16">
        <v>15</v>
      </c>
      <c r="D110" s="89"/>
      <c r="E110" s="58">
        <f aca="true" t="shared" si="8" ref="E110:E127">C110*D110</f>
        <v>0</v>
      </c>
      <c r="G110" s="34"/>
      <c r="H110" s="16"/>
      <c r="I110" s="16"/>
      <c r="J110" s="59">
        <f t="shared" si="7"/>
        <v>0</v>
      </c>
    </row>
    <row r="111" spans="1:10" ht="12" customHeight="1">
      <c r="A111" s="45" t="s">
        <v>76</v>
      </c>
      <c r="B111" s="3"/>
      <c r="C111" s="16">
        <v>10</v>
      </c>
      <c r="D111" s="89"/>
      <c r="E111" s="58">
        <f t="shared" si="8"/>
        <v>0</v>
      </c>
      <c r="G111" s="34"/>
      <c r="H111" s="16"/>
      <c r="I111" s="16"/>
      <c r="J111" s="59">
        <f t="shared" si="7"/>
        <v>0</v>
      </c>
    </row>
    <row r="112" spans="1:10" ht="12" customHeight="1">
      <c r="A112" s="45" t="s">
        <v>18</v>
      </c>
      <c r="B112" s="3"/>
      <c r="C112" s="16">
        <v>1.25</v>
      </c>
      <c r="D112" s="89"/>
      <c r="E112" s="58">
        <f t="shared" si="8"/>
        <v>0</v>
      </c>
      <c r="G112" s="34"/>
      <c r="H112" s="16"/>
      <c r="I112" s="16"/>
      <c r="J112" s="59">
        <f t="shared" si="7"/>
        <v>0</v>
      </c>
    </row>
    <row r="113" spans="1:10" ht="12" customHeight="1">
      <c r="A113" s="45" t="s">
        <v>49</v>
      </c>
      <c r="B113" s="3"/>
      <c r="C113" s="16">
        <v>3</v>
      </c>
      <c r="D113" s="89"/>
      <c r="E113" s="58">
        <f t="shared" si="8"/>
        <v>0</v>
      </c>
      <c r="G113" s="34"/>
      <c r="H113" s="16"/>
      <c r="I113" s="16"/>
      <c r="J113" s="59">
        <f t="shared" si="7"/>
        <v>0</v>
      </c>
    </row>
    <row r="114" spans="1:10" ht="12" customHeight="1" thickBot="1">
      <c r="A114" s="45" t="s">
        <v>50</v>
      </c>
      <c r="B114" s="3"/>
      <c r="C114" s="16">
        <v>2.5</v>
      </c>
      <c r="D114" s="89"/>
      <c r="E114" s="58">
        <f t="shared" si="8"/>
        <v>0</v>
      </c>
      <c r="G114" s="64"/>
      <c r="H114" s="22"/>
      <c r="I114" s="22"/>
      <c r="J114" s="59">
        <f t="shared" si="7"/>
        <v>0</v>
      </c>
    </row>
    <row r="115" spans="1:10" ht="12" customHeight="1" thickBot="1">
      <c r="A115" s="45" t="s">
        <v>19</v>
      </c>
      <c r="B115" s="3"/>
      <c r="C115" s="16">
        <v>5</v>
      </c>
      <c r="D115" s="89"/>
      <c r="E115" s="58">
        <f t="shared" si="8"/>
        <v>0</v>
      </c>
      <c r="G115" s="73" t="s">
        <v>9</v>
      </c>
      <c r="H115" s="74"/>
      <c r="I115" s="83"/>
      <c r="J115" s="69">
        <f>SUM(J107:J114)</f>
        <v>0</v>
      </c>
    </row>
    <row r="116" spans="1:9" ht="12" customHeight="1">
      <c r="A116" s="45" t="s">
        <v>41</v>
      </c>
      <c r="B116" s="3"/>
      <c r="C116" s="16">
        <v>30</v>
      </c>
      <c r="D116" s="89"/>
      <c r="E116" s="58">
        <f t="shared" si="8"/>
        <v>0</v>
      </c>
      <c r="I116" s="81"/>
    </row>
    <row r="117" spans="1:10" ht="12" customHeight="1">
      <c r="A117" s="50" t="s">
        <v>51</v>
      </c>
      <c r="B117" s="3"/>
      <c r="C117" s="16">
        <v>1</v>
      </c>
      <c r="D117" s="89"/>
      <c r="E117" s="58">
        <f t="shared" si="8"/>
        <v>0</v>
      </c>
      <c r="G117" s="51" t="s">
        <v>35</v>
      </c>
      <c r="H117" s="16"/>
      <c r="I117" s="16"/>
      <c r="J117" s="16">
        <f>H117*I117</f>
        <v>0</v>
      </c>
    </row>
    <row r="118" spans="1:10" ht="12" customHeight="1">
      <c r="A118" s="45" t="s">
        <v>54</v>
      </c>
      <c r="B118" s="3"/>
      <c r="C118" s="22">
        <v>0.35</v>
      </c>
      <c r="D118" s="89"/>
      <c r="E118" s="58">
        <f t="shared" si="8"/>
        <v>0</v>
      </c>
      <c r="G118" s="51" t="s">
        <v>62</v>
      </c>
      <c r="H118" s="34"/>
      <c r="I118" s="82"/>
      <c r="J118" s="16">
        <f>H118*I118</f>
        <v>0</v>
      </c>
    </row>
    <row r="119" spans="1:10" ht="12" customHeight="1">
      <c r="A119" s="45" t="s">
        <v>71</v>
      </c>
      <c r="B119" s="3"/>
      <c r="C119" s="22">
        <v>2</v>
      </c>
      <c r="D119" s="89"/>
      <c r="E119" s="58">
        <f t="shared" si="8"/>
        <v>0</v>
      </c>
      <c r="I119" s="81"/>
      <c r="J119" s="18"/>
    </row>
    <row r="120" spans="1:10" ht="12" customHeight="1">
      <c r="A120" s="105" t="s">
        <v>88</v>
      </c>
      <c r="B120" s="3"/>
      <c r="C120" s="82">
        <v>5</v>
      </c>
      <c r="D120" s="89"/>
      <c r="E120" s="58">
        <f t="shared" si="8"/>
        <v>0</v>
      </c>
      <c r="G120" s="25" t="s">
        <v>33</v>
      </c>
      <c r="H120" s="19"/>
      <c r="I120" s="84"/>
      <c r="J120" s="15">
        <f>E51+J66+E128+J76+J105+J117+J118+J29+J115</f>
        <v>0</v>
      </c>
    </row>
    <row r="121" spans="1:10" ht="12" customHeight="1">
      <c r="A121" s="105"/>
      <c r="B121" s="3"/>
      <c r="C121" s="82"/>
      <c r="D121" s="89"/>
      <c r="E121" s="58">
        <f t="shared" si="8"/>
        <v>0</v>
      </c>
      <c r="G121" s="25" t="s">
        <v>34</v>
      </c>
      <c r="H121" s="19"/>
      <c r="I121" s="84"/>
      <c r="J121" s="15">
        <f>J120*21%</f>
        <v>0</v>
      </c>
    </row>
    <row r="122" spans="1:10" ht="12" customHeight="1">
      <c r="A122" s="105"/>
      <c r="B122" s="3"/>
      <c r="C122" s="82"/>
      <c r="D122" s="89"/>
      <c r="E122" s="58">
        <f t="shared" si="8"/>
        <v>0</v>
      </c>
      <c r="G122" s="26" t="s">
        <v>47</v>
      </c>
      <c r="H122" s="19"/>
      <c r="I122" s="84"/>
      <c r="J122" s="15">
        <f>J120+J121</f>
        <v>0</v>
      </c>
    </row>
    <row r="123" spans="1:9" ht="12" customHeight="1">
      <c r="A123" s="105"/>
      <c r="B123" s="3"/>
      <c r="C123" s="95"/>
      <c r="D123" s="91"/>
      <c r="E123" s="59">
        <f t="shared" si="8"/>
        <v>0</v>
      </c>
      <c r="I123" s="81"/>
    </row>
    <row r="124" spans="1:10" ht="12" customHeight="1">
      <c r="A124" s="47"/>
      <c r="B124" s="3"/>
      <c r="C124" s="95"/>
      <c r="D124" s="94"/>
      <c r="E124" s="59">
        <f t="shared" si="8"/>
        <v>0</v>
      </c>
      <c r="G124" s="25" t="s">
        <v>43</v>
      </c>
      <c r="H124" s="19"/>
      <c r="I124" s="84"/>
      <c r="J124" s="76"/>
    </row>
    <row r="125" spans="1:9" ht="12" customHeight="1">
      <c r="A125" s="38"/>
      <c r="B125" s="3"/>
      <c r="C125" s="95"/>
      <c r="D125" s="34"/>
      <c r="E125" s="59">
        <f t="shared" si="8"/>
        <v>0</v>
      </c>
      <c r="I125" s="81"/>
    </row>
    <row r="126" spans="1:10" ht="12" customHeight="1">
      <c r="A126" s="45"/>
      <c r="B126" s="3"/>
      <c r="C126" s="82"/>
      <c r="D126" s="64"/>
      <c r="E126" s="59">
        <f t="shared" si="8"/>
        <v>0</v>
      </c>
      <c r="G126" s="26" t="s">
        <v>44</v>
      </c>
      <c r="H126" s="19"/>
      <c r="I126" s="84"/>
      <c r="J126" s="15">
        <f>J122+J124</f>
        <v>0</v>
      </c>
    </row>
    <row r="127" spans="1:9" ht="12" customHeight="1" thickBot="1">
      <c r="A127" s="48" t="s">
        <v>82</v>
      </c>
      <c r="B127" s="109"/>
      <c r="C127" s="81">
        <v>7.5</v>
      </c>
      <c r="D127" s="101"/>
      <c r="E127" s="102">
        <f t="shared" si="8"/>
        <v>0</v>
      </c>
      <c r="I127" s="81"/>
    </row>
    <row r="128" spans="1:10" ht="12" customHeight="1" thickBot="1">
      <c r="A128" s="65" t="s">
        <v>9</v>
      </c>
      <c r="B128" s="66"/>
      <c r="C128" s="61"/>
      <c r="D128" s="79"/>
      <c r="E128" s="63">
        <f>SUM(E71:E127)</f>
        <v>0</v>
      </c>
      <c r="G128" s="25" t="s">
        <v>52</v>
      </c>
      <c r="H128" s="19"/>
      <c r="I128" s="84"/>
      <c r="J128" s="3"/>
    </row>
    <row r="129" spans="1:9" ht="12" customHeight="1">
      <c r="A129" s="98" t="s">
        <v>225</v>
      </c>
      <c r="I129" s="81"/>
    </row>
    <row r="130" spans="1:10" ht="12" customHeight="1">
      <c r="A130" s="99" t="s">
        <v>45</v>
      </c>
      <c r="G130" s="25" t="s">
        <v>53</v>
      </c>
      <c r="H130" s="19"/>
      <c r="I130" s="84"/>
      <c r="J130" s="93">
        <f>J126-J128</f>
        <v>0</v>
      </c>
    </row>
    <row r="131" ht="12" customHeight="1">
      <c r="A131" s="1" t="s">
        <v>66</v>
      </c>
    </row>
    <row r="132" ht="12" customHeight="1">
      <c r="A132" s="1" t="s">
        <v>219</v>
      </c>
    </row>
    <row r="133" ht="12" customHeight="1">
      <c r="A133" s="121" t="s">
        <v>211</v>
      </c>
    </row>
    <row r="134" ht="12" customHeight="1">
      <c r="A134" s="2" t="s">
        <v>217</v>
      </c>
    </row>
    <row r="135" spans="1:4" ht="12" customHeight="1">
      <c r="A135" s="121" t="s">
        <v>218</v>
      </c>
      <c r="B135" s="1"/>
      <c r="C135" s="1"/>
      <c r="D135" s="1"/>
    </row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>
      <c r="I148"/>
    </row>
    <row r="149" ht="12" customHeight="1">
      <c r="I149"/>
    </row>
    <row r="150" ht="12" customHeight="1">
      <c r="I150"/>
    </row>
    <row r="151" ht="12" customHeight="1">
      <c r="I151"/>
    </row>
    <row r="152" ht="12" customHeight="1">
      <c r="I152"/>
    </row>
    <row r="153" ht="13.5" customHeight="1">
      <c r="I153"/>
    </row>
    <row r="154" ht="13.5" customHeight="1">
      <c r="I154"/>
    </row>
    <row r="155" ht="13.5" customHeight="1">
      <c r="I155"/>
    </row>
    <row r="156" ht="13.5" customHeight="1">
      <c r="I156"/>
    </row>
    <row r="157" ht="13.5" customHeight="1">
      <c r="I157"/>
    </row>
    <row r="158" spans="9:10" ht="13.5" customHeight="1">
      <c r="I158"/>
      <c r="J158" s="42"/>
    </row>
    <row r="159" ht="13.5" customHeight="1"/>
    <row r="160" ht="13.5" customHeight="1"/>
    <row r="161" ht="13.5" customHeight="1"/>
    <row r="162" ht="13.5" customHeight="1"/>
    <row r="163" ht="13.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Pierard</dc:creator>
  <cp:keywords/>
  <dc:description/>
  <cp:lastModifiedBy>User</cp:lastModifiedBy>
  <cp:lastPrinted>2010-05-27T14:03:41Z</cp:lastPrinted>
  <dcterms:created xsi:type="dcterms:W3CDTF">2005-11-03T13:55:28Z</dcterms:created>
  <dcterms:modified xsi:type="dcterms:W3CDTF">2014-01-06T14:07:58Z</dcterms:modified>
  <cp:category/>
  <cp:version/>
  <cp:contentType/>
  <cp:contentStatus/>
</cp:coreProperties>
</file>